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13" i="1"/>
  <c r="F13"/>
  <c r="G13"/>
  <c r="D13"/>
  <c r="E11"/>
  <c r="F11"/>
  <c r="G11"/>
  <c r="D11"/>
  <c r="E27"/>
  <c r="F27"/>
  <c r="G27"/>
  <c r="D27"/>
  <c r="E35"/>
  <c r="F35"/>
  <c r="G35"/>
  <c r="D35"/>
  <c r="E43"/>
  <c r="F43"/>
  <c r="G43"/>
  <c r="D43"/>
  <c r="E14"/>
  <c r="F14"/>
  <c r="D14"/>
  <c r="G29"/>
  <c r="G30"/>
  <c r="G37"/>
  <c r="G38"/>
  <c r="G39"/>
  <c r="D40"/>
  <c r="D30"/>
  <c r="D32"/>
  <c r="E30" l="1"/>
  <c r="E32"/>
  <c r="G46"/>
  <c r="G47"/>
  <c r="G31"/>
  <c r="D48"/>
  <c r="F32"/>
  <c r="E24"/>
  <c r="F24"/>
  <c r="F16" s="1"/>
  <c r="D24"/>
  <c r="D16" s="1"/>
  <c r="G32" l="1"/>
  <c r="E16"/>
  <c r="G48" l="1"/>
  <c r="G14"/>
  <c r="G40"/>
  <c r="E19"/>
  <c r="F19"/>
  <c r="D19"/>
  <c r="G24"/>
  <c r="G19" l="1"/>
  <c r="G16"/>
</calcChain>
</file>

<file path=xl/sharedStrings.xml><?xml version="1.0" encoding="utf-8"?>
<sst xmlns="http://schemas.openxmlformats.org/spreadsheetml/2006/main" count="58" uniqueCount="27">
  <si>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</si>
  <si>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</si>
  <si>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</si>
  <si>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</si>
  <si>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</si>
  <si>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</si>
  <si>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</si>
  <si>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</si>
  <si>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</si>
  <si>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</si>
  <si>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</si>
  <si>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</si>
  <si>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</si>
  <si>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</si>
  <si>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</si>
  <si>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</si>
  <si>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</si>
  <si>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</si>
  <si>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</si>
  <si>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</si>
  <si>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</si>
  <si>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</si>
  <si>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</si>
  <si>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</si>
  <si>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2019-2021 годы</t>
  </si>
  <si>
    <t>Наименование муниципальной программы, подпрограммы</t>
  </si>
  <si>
    <t>Приложение № 3 к постановлению Администрации поселка Курагино № 68-П от 15.04.2019г.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</si>
</sst>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 shrinkToFit="1"/>
    </xf>
    <xf numFmtId="0" fontId="1" fillId="0" borderId="0" xfId="0" applyFont="1" applyAlignment="1">
      <alignment horizontal="center" vertical="top" wrapText="1"/>
    </xf>
    <xf numFmtId="165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shrinkToFi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5" fontId="1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82;%20&#1087;&#1088;&#1086;&#1075;&#1088;&#1072;&#1084;&#1084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H11">
            <v>100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topLeftCell="A5" workbookViewId="0">
      <selection activeCell="D13" sqref="D13"/>
    </sheetView>
  </sheetViews>
  <sheetFormatPr defaultRowHeight="15.75"/>
  <cols>
    <col min="1" max="1" width="16" style="1" customWidth="1"/>
    <col min="2" max="2" width="25.4257812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8" ht="62.25" customHeight="1">
      <c r="E1" s="16" t="s">
        <v>26</v>
      </c>
      <c r="F1" s="16"/>
      <c r="G1" s="16"/>
      <c r="H1" s="10"/>
    </row>
    <row r="3" spans="1:8" ht="120.75" customHeight="1">
      <c r="E3" s="20" t="s">
        <v>24</v>
      </c>
      <c r="F3" s="20"/>
      <c r="G3" s="20"/>
    </row>
    <row r="4" spans="1:8" ht="32.25" customHeight="1"/>
    <row r="5" spans="1:8" ht="31.5" customHeight="1">
      <c r="A5" s="22" t="s">
        <v>0</v>
      </c>
      <c r="B5" s="22"/>
      <c r="C5" s="22"/>
      <c r="D5" s="22"/>
      <c r="E5" s="22"/>
      <c r="F5" s="22"/>
      <c r="G5" s="22"/>
    </row>
    <row r="6" spans="1:8">
      <c r="A6" s="11"/>
      <c r="B6" s="11"/>
      <c r="C6" s="11"/>
      <c r="D6" s="11"/>
      <c r="E6" s="11"/>
      <c r="F6" s="11"/>
      <c r="G6" s="11"/>
    </row>
    <row r="7" spans="1:8">
      <c r="A7" s="6"/>
      <c r="B7" s="6"/>
      <c r="C7" s="6"/>
      <c r="D7" s="6"/>
      <c r="E7" s="6"/>
      <c r="F7" s="6"/>
      <c r="G7" s="6"/>
    </row>
    <row r="8" spans="1:8" s="7" customFormat="1" ht="28.5" customHeight="1">
      <c r="A8" s="21" t="s">
        <v>1</v>
      </c>
      <c r="B8" s="21" t="s">
        <v>25</v>
      </c>
      <c r="C8" s="21" t="s">
        <v>2</v>
      </c>
      <c r="D8" s="21" t="s">
        <v>3</v>
      </c>
      <c r="E8" s="21"/>
      <c r="F8" s="21"/>
      <c r="G8" s="21"/>
    </row>
    <row r="9" spans="1:8" s="7" customFormat="1" ht="33" customHeight="1">
      <c r="A9" s="21"/>
      <c r="B9" s="21"/>
      <c r="C9" s="21"/>
      <c r="D9" s="8">
        <v>2019</v>
      </c>
      <c r="E9" s="8">
        <v>2020</v>
      </c>
      <c r="F9" s="8">
        <v>2021</v>
      </c>
      <c r="G9" s="9" t="s">
        <v>4</v>
      </c>
    </row>
    <row r="10" spans="1:8">
      <c r="A10" s="18" t="s">
        <v>5</v>
      </c>
      <c r="B10" s="18" t="s">
        <v>6</v>
      </c>
      <c r="C10" s="17" t="s">
        <v>7</v>
      </c>
      <c r="D10" s="17"/>
      <c r="E10" s="17"/>
      <c r="F10" s="17"/>
      <c r="G10" s="17"/>
    </row>
    <row r="11" spans="1:8">
      <c r="A11" s="18"/>
      <c r="B11" s="18"/>
      <c r="C11" s="2" t="s">
        <v>8</v>
      </c>
      <c r="D11" s="12">
        <f>D14+D16+D13+D15+D17</f>
        <v>39037.833679999996</v>
      </c>
      <c r="E11" s="12">
        <f t="shared" ref="E11:G11" si="0">E14+E16+E13+E15+E17</f>
        <v>19986.2</v>
      </c>
      <c r="F11" s="12">
        <f t="shared" si="0"/>
        <v>20001.7</v>
      </c>
      <c r="G11" s="12">
        <f t="shared" si="0"/>
        <v>79025.733680000005</v>
      </c>
    </row>
    <row r="12" spans="1:8">
      <c r="A12" s="18"/>
      <c r="B12" s="18"/>
      <c r="C12" s="2" t="s">
        <v>9</v>
      </c>
      <c r="D12" s="23"/>
      <c r="E12" s="23"/>
      <c r="F12" s="23"/>
      <c r="G12" s="23"/>
    </row>
    <row r="13" spans="1:8" ht="31.5">
      <c r="A13" s="18"/>
      <c r="B13" s="18"/>
      <c r="C13" s="3" t="s">
        <v>10</v>
      </c>
      <c r="D13" s="13">
        <f>D21+D29+D37+D45</f>
        <v>8054.9551700000002</v>
      </c>
      <c r="E13" s="14">
        <f t="shared" ref="E13:G13" si="1">E21+E29+E37+E45</f>
        <v>0</v>
      </c>
      <c r="F13" s="14">
        <f t="shared" si="1"/>
        <v>0</v>
      </c>
      <c r="G13" s="14">
        <f t="shared" si="1"/>
        <v>8054.9551700000002</v>
      </c>
    </row>
    <row r="14" spans="1:8">
      <c r="A14" s="18"/>
      <c r="B14" s="18"/>
      <c r="C14" s="3" t="s">
        <v>11</v>
      </c>
      <c r="D14" s="13">
        <f>D22+D30+D38+D46</f>
        <v>10639.045029999999</v>
      </c>
      <c r="E14" s="14">
        <f t="shared" ref="E14:F14" si="2">E22+E30+E38+E46</f>
        <v>3678.7999999999997</v>
      </c>
      <c r="F14" s="14">
        <f t="shared" si="2"/>
        <v>3879.3</v>
      </c>
      <c r="G14" s="13">
        <f>SUM(D14:F14)</f>
        <v>18197.14503</v>
      </c>
    </row>
    <row r="15" spans="1:8" ht="31.5">
      <c r="A15" s="18"/>
      <c r="B15" s="18"/>
      <c r="C15" s="3" t="s">
        <v>12</v>
      </c>
      <c r="D15" s="13">
        <v>0</v>
      </c>
      <c r="E15" s="13">
        <v>0</v>
      </c>
      <c r="F15" s="13">
        <v>0</v>
      </c>
      <c r="G15" s="13">
        <v>0</v>
      </c>
    </row>
    <row r="16" spans="1:8" ht="63">
      <c r="A16" s="18"/>
      <c r="B16" s="18"/>
      <c r="C16" s="3" t="s">
        <v>13</v>
      </c>
      <c r="D16" s="13">
        <f>D24+D32+D40+D48</f>
        <v>20343.833479999998</v>
      </c>
      <c r="E16" s="13">
        <f t="shared" ref="E16:F16" si="3">E24+E32+E40+E48</f>
        <v>16307.400000000001</v>
      </c>
      <c r="F16" s="13">
        <f t="shared" si="3"/>
        <v>16122.400000000001</v>
      </c>
      <c r="G16" s="13">
        <f>G24+G32+G40+G48</f>
        <v>52773.633480000004</v>
      </c>
    </row>
    <row r="17" spans="1:9">
      <c r="A17" s="18"/>
      <c r="B17" s="18"/>
      <c r="C17" s="2" t="s">
        <v>14</v>
      </c>
      <c r="D17" s="13">
        <v>0</v>
      </c>
      <c r="E17" s="13">
        <v>0</v>
      </c>
      <c r="F17" s="13">
        <v>0</v>
      </c>
      <c r="G17" s="13">
        <v>0</v>
      </c>
    </row>
    <row r="18" spans="1:9">
      <c r="A18" s="18" t="s">
        <v>16</v>
      </c>
      <c r="B18" s="18" t="s">
        <v>15</v>
      </c>
      <c r="C18" s="17" t="s">
        <v>7</v>
      </c>
      <c r="D18" s="17"/>
      <c r="E18" s="17"/>
      <c r="F18" s="17"/>
      <c r="G18" s="17"/>
    </row>
    <row r="19" spans="1:9">
      <c r="A19" s="18"/>
      <c r="B19" s="17"/>
      <c r="C19" s="5" t="s">
        <v>8</v>
      </c>
      <c r="D19" s="12">
        <f>D21+D22+D23+D24+D25</f>
        <v>100</v>
      </c>
      <c r="E19" s="12">
        <f t="shared" ref="E19:G19" si="4">E21+E22+E23+E24+E25</f>
        <v>100</v>
      </c>
      <c r="F19" s="12">
        <f t="shared" si="4"/>
        <v>100</v>
      </c>
      <c r="G19" s="12">
        <f t="shared" si="4"/>
        <v>300</v>
      </c>
    </row>
    <row r="20" spans="1:9">
      <c r="A20" s="18"/>
      <c r="B20" s="17"/>
      <c r="C20" s="19" t="s">
        <v>9</v>
      </c>
      <c r="D20" s="17"/>
      <c r="E20" s="17"/>
      <c r="F20" s="17"/>
      <c r="G20" s="17"/>
    </row>
    <row r="21" spans="1:9" ht="31.5">
      <c r="A21" s="18"/>
      <c r="B21" s="17"/>
      <c r="C21" s="3" t="s">
        <v>10</v>
      </c>
      <c r="D21" s="13">
        <v>0</v>
      </c>
      <c r="E21" s="13">
        <v>0</v>
      </c>
      <c r="F21" s="13">
        <v>0</v>
      </c>
      <c r="G21" s="13">
        <v>0</v>
      </c>
    </row>
    <row r="22" spans="1:9">
      <c r="A22" s="18"/>
      <c r="B22" s="17"/>
      <c r="C22" s="3" t="s">
        <v>11</v>
      </c>
      <c r="D22" s="13">
        <v>0</v>
      </c>
      <c r="E22" s="13">
        <v>0</v>
      </c>
      <c r="F22" s="13">
        <v>0</v>
      </c>
      <c r="G22" s="13">
        <v>0</v>
      </c>
    </row>
    <row r="23" spans="1:9" ht="31.5">
      <c r="A23" s="18"/>
      <c r="B23" s="17"/>
      <c r="C23" s="3" t="s">
        <v>12</v>
      </c>
      <c r="D23" s="13">
        <v>0</v>
      </c>
      <c r="E23" s="13">
        <v>0</v>
      </c>
      <c r="F23" s="13">
        <v>0</v>
      </c>
      <c r="G23" s="13">
        <v>0</v>
      </c>
    </row>
    <row r="24" spans="1:9" ht="63">
      <c r="A24" s="18"/>
      <c r="B24" s="17"/>
      <c r="C24" s="3" t="s">
        <v>13</v>
      </c>
      <c r="D24" s="13">
        <f>[1]Лист1!$H$11</f>
        <v>100</v>
      </c>
      <c r="E24" s="13">
        <f>[1]Лист1!$H$11</f>
        <v>100</v>
      </c>
      <c r="F24" s="13">
        <f>[1]Лист1!$H$11</f>
        <v>100</v>
      </c>
      <c r="G24" s="13">
        <f>F24+E24+D24</f>
        <v>300</v>
      </c>
    </row>
    <row r="25" spans="1:9">
      <c r="A25" s="18"/>
      <c r="B25" s="17"/>
      <c r="C25" s="2" t="s">
        <v>14</v>
      </c>
      <c r="D25" s="13">
        <v>0</v>
      </c>
      <c r="E25" s="13">
        <v>0</v>
      </c>
      <c r="F25" s="13">
        <v>0</v>
      </c>
      <c r="G25" s="13">
        <v>0</v>
      </c>
    </row>
    <row r="26" spans="1:9">
      <c r="A26" s="18" t="s">
        <v>17</v>
      </c>
      <c r="B26" s="18" t="s">
        <v>18</v>
      </c>
      <c r="C26" s="17" t="s">
        <v>7</v>
      </c>
      <c r="D26" s="17"/>
      <c r="E26" s="17"/>
      <c r="F26" s="17"/>
      <c r="G26" s="17"/>
    </row>
    <row r="27" spans="1:9">
      <c r="A27" s="18"/>
      <c r="B27" s="18"/>
      <c r="C27" s="5" t="s">
        <v>19</v>
      </c>
      <c r="D27" s="12">
        <f>D29+D30+D31+D32+D33</f>
        <v>20993.817439999999</v>
      </c>
      <c r="E27" s="12">
        <f t="shared" ref="E27:G27" si="5">E29+E30+E31+E32+E33</f>
        <v>8563.6</v>
      </c>
      <c r="F27" s="12">
        <f t="shared" si="5"/>
        <v>8663</v>
      </c>
      <c r="G27" s="12">
        <f t="shared" si="5"/>
        <v>38220.417440000005</v>
      </c>
      <c r="I27" s="15"/>
    </row>
    <row r="28" spans="1:9">
      <c r="A28" s="18"/>
      <c r="B28" s="18"/>
      <c r="C28" s="19" t="s">
        <v>9</v>
      </c>
      <c r="D28" s="17"/>
      <c r="E28" s="17"/>
      <c r="F28" s="17"/>
      <c r="G28" s="17"/>
    </row>
    <row r="29" spans="1:9" ht="31.5">
      <c r="A29" s="18"/>
      <c r="B29" s="18"/>
      <c r="C29" s="3" t="s">
        <v>10</v>
      </c>
      <c r="D29" s="13">
        <v>3439.9661999999998</v>
      </c>
      <c r="E29" s="13">
        <v>0</v>
      </c>
      <c r="F29" s="13">
        <v>0</v>
      </c>
      <c r="G29" s="14">
        <f t="shared" ref="G29:G31" si="6">F29+E29+D29</f>
        <v>3439.9661999999998</v>
      </c>
    </row>
    <row r="30" spans="1:9">
      <c r="A30" s="18"/>
      <c r="B30" s="18"/>
      <c r="C30" s="3" t="s">
        <v>11</v>
      </c>
      <c r="D30" s="13">
        <f>6961.5+2657+120.8+3611.96471-D29</f>
        <v>9911.2985100000005</v>
      </c>
      <c r="E30" s="13">
        <f>2885.7</f>
        <v>2885.7</v>
      </c>
      <c r="F30" s="13">
        <v>2769</v>
      </c>
      <c r="G30" s="14">
        <f t="shared" si="6"/>
        <v>15565.998510000001</v>
      </c>
    </row>
    <row r="31" spans="1:9" ht="31.5">
      <c r="A31" s="18"/>
      <c r="B31" s="18"/>
      <c r="C31" s="3" t="s">
        <v>12</v>
      </c>
      <c r="D31" s="13">
        <v>0</v>
      </c>
      <c r="E31" s="13">
        <v>0</v>
      </c>
      <c r="F31" s="13">
        <v>0</v>
      </c>
      <c r="G31" s="13">
        <f t="shared" si="6"/>
        <v>0</v>
      </c>
    </row>
    <row r="32" spans="1:9" ht="63">
      <c r="A32" s="18"/>
      <c r="B32" s="18"/>
      <c r="C32" s="3" t="s">
        <v>13</v>
      </c>
      <c r="D32" s="13">
        <f>2010.3+83.5+1477.3+2000+31.9+24.2+200+610.6+700+200+89.1+3+210.23673+2.416</f>
        <v>7642.5527300000003</v>
      </c>
      <c r="E32" s="13">
        <f>500+1575.2+2000+200+610.6+700+89.1+3</f>
        <v>5677.9000000000005</v>
      </c>
      <c r="F32" s="13">
        <f>500+1791.3+2000+200+610.6+700+89.1+3</f>
        <v>5894.0000000000009</v>
      </c>
      <c r="G32" s="13">
        <f>F32+E32+D32</f>
        <v>19214.452730000001</v>
      </c>
    </row>
    <row r="33" spans="1:7">
      <c r="A33" s="18"/>
      <c r="B33" s="18"/>
      <c r="C33" s="2" t="s">
        <v>14</v>
      </c>
      <c r="D33" s="13">
        <v>0</v>
      </c>
      <c r="E33" s="13">
        <v>0</v>
      </c>
      <c r="F33" s="13">
        <v>0</v>
      </c>
      <c r="G33" s="13">
        <v>0</v>
      </c>
    </row>
    <row r="34" spans="1:7">
      <c r="A34" s="18" t="s">
        <v>20</v>
      </c>
      <c r="B34" s="18" t="s">
        <v>21</v>
      </c>
      <c r="C34" s="17" t="s">
        <v>7</v>
      </c>
      <c r="D34" s="17"/>
      <c r="E34" s="17"/>
      <c r="F34" s="17"/>
      <c r="G34" s="17"/>
    </row>
    <row r="35" spans="1:7">
      <c r="A35" s="18"/>
      <c r="B35" s="18"/>
      <c r="C35" s="5" t="s">
        <v>8</v>
      </c>
      <c r="D35" s="12">
        <f>D40+D38+D37+D39+D41</f>
        <v>17266.116239999999</v>
      </c>
      <c r="E35" s="12">
        <f t="shared" ref="E35:G35" si="7">E40+E38+E37+E39+E41</f>
        <v>10450.200000000001</v>
      </c>
      <c r="F35" s="12">
        <f t="shared" si="7"/>
        <v>10049.1</v>
      </c>
      <c r="G35" s="12">
        <f t="shared" si="7"/>
        <v>37765.416239999999</v>
      </c>
    </row>
    <row r="36" spans="1:7">
      <c r="A36" s="18"/>
      <c r="B36" s="18"/>
      <c r="C36" s="5" t="s">
        <v>9</v>
      </c>
      <c r="D36" s="13"/>
      <c r="E36" s="13"/>
      <c r="F36" s="13"/>
      <c r="G36" s="13"/>
    </row>
    <row r="37" spans="1:7" ht="31.5">
      <c r="A37" s="18"/>
      <c r="B37" s="18"/>
      <c r="C37" s="3" t="s">
        <v>10</v>
      </c>
      <c r="D37" s="13">
        <v>4614.9889700000003</v>
      </c>
      <c r="E37" s="13">
        <v>0</v>
      </c>
      <c r="F37" s="13">
        <v>0</v>
      </c>
      <c r="G37" s="14">
        <f t="shared" ref="G37:G39" si="8">F37+E37+D37</f>
        <v>4614.9889700000003</v>
      </c>
    </row>
    <row r="38" spans="1:7">
      <c r="A38" s="18"/>
      <c r="B38" s="18"/>
      <c r="C38" s="3" t="s">
        <v>11</v>
      </c>
      <c r="D38" s="13">
        <v>251.94651999999999</v>
      </c>
      <c r="E38" s="13">
        <v>0</v>
      </c>
      <c r="F38" s="13">
        <v>0</v>
      </c>
      <c r="G38" s="14">
        <f t="shared" si="8"/>
        <v>251.94651999999999</v>
      </c>
    </row>
    <row r="39" spans="1:7" ht="31.5">
      <c r="A39" s="18"/>
      <c r="B39" s="18"/>
      <c r="C39" s="3" t="s">
        <v>12</v>
      </c>
      <c r="D39" s="13">
        <v>0</v>
      </c>
      <c r="E39" s="13">
        <v>0</v>
      </c>
      <c r="F39" s="13">
        <v>0</v>
      </c>
      <c r="G39" s="14">
        <f t="shared" si="8"/>
        <v>0</v>
      </c>
    </row>
    <row r="40" spans="1:7" ht="63">
      <c r="A40" s="18"/>
      <c r="B40" s="18"/>
      <c r="C40" s="3" t="s">
        <v>13</v>
      </c>
      <c r="D40" s="13">
        <f>3827.2+862.9+1660.6+849.3+2.2+256.3+748.9+1000+448.5+301.9+299.5+130+99.9+254.8+558.2+156.6+500+90+69.1+283.28075</f>
        <v>12399.18075</v>
      </c>
      <c r="E40" s="13">
        <v>10450.200000000001</v>
      </c>
      <c r="F40" s="13">
        <v>10049.1</v>
      </c>
      <c r="G40" s="13">
        <f>F40+E40+D40</f>
        <v>32898.480750000002</v>
      </c>
    </row>
    <row r="41" spans="1:7">
      <c r="A41" s="18"/>
      <c r="B41" s="18"/>
      <c r="C41" s="2" t="s">
        <v>14</v>
      </c>
      <c r="D41" s="13">
        <v>0</v>
      </c>
      <c r="E41" s="13">
        <v>0</v>
      </c>
      <c r="F41" s="13">
        <v>0</v>
      </c>
      <c r="G41" s="13">
        <v>0</v>
      </c>
    </row>
    <row r="42" spans="1:7">
      <c r="A42" s="18" t="s">
        <v>22</v>
      </c>
      <c r="B42" s="18" t="s">
        <v>23</v>
      </c>
      <c r="C42" s="17" t="s">
        <v>7</v>
      </c>
      <c r="D42" s="17"/>
      <c r="E42" s="17"/>
      <c r="F42" s="17"/>
      <c r="G42" s="17"/>
    </row>
    <row r="43" spans="1:7">
      <c r="A43" s="18"/>
      <c r="B43" s="18"/>
      <c r="C43" s="5" t="s">
        <v>8</v>
      </c>
      <c r="D43" s="12">
        <f>D45+D46+D47+D48+D49</f>
        <v>677.90000000000009</v>
      </c>
      <c r="E43" s="12">
        <f t="shared" ref="E43:G43" si="9">E45+E46+E47+E48+E49</f>
        <v>872.4</v>
      </c>
      <c r="F43" s="12">
        <f t="shared" si="9"/>
        <v>1189.5999999999999</v>
      </c>
      <c r="G43" s="12">
        <f t="shared" si="9"/>
        <v>2739.9000000000005</v>
      </c>
    </row>
    <row r="44" spans="1:7">
      <c r="A44" s="18"/>
      <c r="B44" s="18"/>
      <c r="C44" s="5" t="s">
        <v>9</v>
      </c>
      <c r="D44" s="13"/>
      <c r="E44" s="13"/>
      <c r="F44" s="13"/>
      <c r="G44" s="13"/>
    </row>
    <row r="45" spans="1:7" ht="31.5">
      <c r="A45" s="18"/>
      <c r="B45" s="18"/>
      <c r="C45" s="3" t="s">
        <v>10</v>
      </c>
      <c r="D45" s="13">
        <v>0</v>
      </c>
      <c r="E45" s="13">
        <v>0</v>
      </c>
      <c r="F45" s="13">
        <v>0</v>
      </c>
      <c r="G45" s="13">
        <v>0</v>
      </c>
    </row>
    <row r="46" spans="1:7">
      <c r="A46" s="18"/>
      <c r="B46" s="18"/>
      <c r="C46" s="3" t="s">
        <v>11</v>
      </c>
      <c r="D46" s="13">
        <v>475.8</v>
      </c>
      <c r="E46" s="13">
        <v>793.1</v>
      </c>
      <c r="F46" s="13">
        <v>1110.3</v>
      </c>
      <c r="G46" s="13">
        <f t="shared" ref="G46:G47" si="10">F46+E46+D46</f>
        <v>2379.2000000000003</v>
      </c>
    </row>
    <row r="47" spans="1:7" ht="31.5">
      <c r="A47" s="18"/>
      <c r="B47" s="18"/>
      <c r="C47" s="3" t="s">
        <v>12</v>
      </c>
      <c r="D47" s="13">
        <v>0</v>
      </c>
      <c r="E47" s="13">
        <v>0</v>
      </c>
      <c r="F47" s="13">
        <v>0</v>
      </c>
      <c r="G47" s="13">
        <f t="shared" si="10"/>
        <v>0</v>
      </c>
    </row>
    <row r="48" spans="1:7" ht="63">
      <c r="A48" s="18"/>
      <c r="B48" s="18"/>
      <c r="C48" s="3" t="s">
        <v>13</v>
      </c>
      <c r="D48" s="13">
        <f>79.3+99+23.8</f>
        <v>202.10000000000002</v>
      </c>
      <c r="E48" s="13">
        <v>79.3</v>
      </c>
      <c r="F48" s="13">
        <v>79.3</v>
      </c>
      <c r="G48" s="13">
        <f>F48+E48+D48</f>
        <v>360.70000000000005</v>
      </c>
    </row>
    <row r="49" spans="1:7">
      <c r="A49" s="18"/>
      <c r="B49" s="18"/>
      <c r="C49" s="2" t="s">
        <v>14</v>
      </c>
      <c r="D49" s="4">
        <v>0</v>
      </c>
      <c r="E49" s="4">
        <v>0</v>
      </c>
      <c r="F49" s="4">
        <v>0</v>
      </c>
      <c r="G49" s="4">
        <v>0</v>
      </c>
    </row>
  </sheetData>
  <mergeCells count="25">
    <mergeCell ref="B10:B17"/>
    <mergeCell ref="A10:A17"/>
    <mergeCell ref="D12:G12"/>
    <mergeCell ref="A42:A49"/>
    <mergeCell ref="B42:B49"/>
    <mergeCell ref="C42:G42"/>
    <mergeCell ref="C34:G34"/>
    <mergeCell ref="B34:B41"/>
    <mergeCell ref="A34:A41"/>
    <mergeCell ref="E1:G1"/>
    <mergeCell ref="C26:G26"/>
    <mergeCell ref="B26:B33"/>
    <mergeCell ref="A26:A33"/>
    <mergeCell ref="C28:G28"/>
    <mergeCell ref="E3:G3"/>
    <mergeCell ref="A8:A9"/>
    <mergeCell ref="B8:B9"/>
    <mergeCell ref="C8:C9"/>
    <mergeCell ref="D8:G8"/>
    <mergeCell ref="C18:G18"/>
    <mergeCell ref="A18:A25"/>
    <mergeCell ref="B18:B25"/>
    <mergeCell ref="C20:G20"/>
    <mergeCell ref="A5:G5"/>
    <mergeCell ref="C10:G10"/>
  </mergeCells>
  <pageMargins left="1.1811023622047245" right="0.39370078740157483" top="0.78740157480314965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2019-04-18T04:08:39Z</dcterms:modified>
</cp:coreProperties>
</file>