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9" i="1"/>
  <c r="I29"/>
  <c r="J29"/>
  <c r="G29"/>
  <c r="J16"/>
  <c r="J24"/>
  <c r="J23"/>
  <c r="J12"/>
  <c r="J11"/>
  <c r="G15" l="1"/>
  <c r="G17"/>
  <c r="J10"/>
  <c r="J28"/>
  <c r="J27"/>
  <c r="J26"/>
  <c r="J25"/>
  <c r="J22"/>
  <c r="J21"/>
  <c r="J20"/>
  <c r="J19"/>
  <c r="J17"/>
  <c r="J15"/>
  <c r="J14"/>
</calcChain>
</file>

<file path=xl/sharedStrings.xml><?xml version="1.0" encoding="utf-8"?>
<sst xmlns="http://schemas.openxmlformats.org/spreadsheetml/2006/main" count="90" uniqueCount="43">
  <si>
    <t>Перечень мероприятий подпрограммы  муниципальной программы поселка Курагино с указанием объема средств на их реализацию и ожидаемых результатов</t>
  </si>
  <si>
    <t>ГРБС</t>
  </si>
  <si>
    <t>Код бюджетной классификации</t>
  </si>
  <si>
    <t>Рз Пр</t>
  </si>
  <si>
    <t>ЦСР</t>
  </si>
  <si>
    <t>ВР</t>
  </si>
  <si>
    <t>Расходы (тыс.руб.),годы</t>
  </si>
  <si>
    <t>Развитие транспортной системы муниципального образования поселка Курагино</t>
  </si>
  <si>
    <t>Цель подпрограммы: обеспечение сохранности, модернизация и развитие сети автомобильных дорог муниципального образования поселок Курагино.</t>
  </si>
  <si>
    <t>Задача 1: ремонт, капитальный ремонт автомобильных дорог общего пользования местного значения.</t>
  </si>
  <si>
    <t>Задача 2: выполнение работ  по содержанию автомобильных дорог местного значения и искусственных сооружений на них.</t>
  </si>
  <si>
    <t>Мероприятие 2.1. Содержание улично-дорожной сети дорог поселка Курагино</t>
  </si>
  <si>
    <t>Мероприятие 3.1. Разметка дорог</t>
  </si>
  <si>
    <t xml:space="preserve">Задача 3: повышение безопасности дорожного движения,ввод в действие проекта «Организация дорожного движения  на автомобильных дорогах в муниципальном образовании поселок Курагино Курагинского района Красноярского края». </t>
  </si>
  <si>
    <t xml:space="preserve">Ожидаемый результат от реализации подпрограммного мероприятия </t>
  </si>
  <si>
    <t>Сокращение доли дорожно-транспортных проишествий по причинам, сопутствующим дорожным условиям (до 32,3%)</t>
  </si>
  <si>
    <t>Сокращение  дорожно-транспортных проишествий по причинам, сопутствующим дорожным условиям (до 32,3%)</t>
  </si>
  <si>
    <t>0409</t>
  </si>
  <si>
    <t>244</t>
  </si>
  <si>
    <t>0120082030</t>
  </si>
  <si>
    <t>0120081020</t>
  </si>
  <si>
    <t>Мероприятие 3.2. Поставка и установка дорожных знаков</t>
  </si>
  <si>
    <t>831</t>
  </si>
  <si>
    <t>01200S5080</t>
  </si>
  <si>
    <t>Мероприятие 3.7. Безопасность дорожного движения</t>
  </si>
  <si>
    <t>243</t>
  </si>
  <si>
    <t>Мероприятие 3.3. Приобритение автобусных павильонов</t>
  </si>
  <si>
    <t>Мероприятие 3.4. Содержание светофорных объектов</t>
  </si>
  <si>
    <t>Исполнение судебных актов</t>
  </si>
  <si>
    <t>Приложение №2 подпрограммы "Развитие транспортной системы муниципального образования поселка Курагино" на 2020-2022 годы</t>
  </si>
  <si>
    <t>Итого за период 2020-2022</t>
  </si>
  <si>
    <t>Мероприятие 1.1. Ремонт улично-дорожной сети дорог поселка Курагино</t>
  </si>
  <si>
    <t>Сохранение автомобильных дорог с твердым покрытием (46,27 км.)</t>
  </si>
  <si>
    <t>01200S5090</t>
  </si>
  <si>
    <t>012R374920</t>
  </si>
  <si>
    <t>Сокращение доли дорожно-транспортных происшествий по причинам, сопутствующим дорожным условиям (до 32,3%)</t>
  </si>
  <si>
    <t>Мероприятие 3.8. Формирование современной городской среды</t>
  </si>
  <si>
    <t>012F255550</t>
  </si>
  <si>
    <t>Благоустройство дворовых территорий муниципального образования поселок Курагино</t>
  </si>
  <si>
    <t>Мероприятие 3.7. Исполнение судебных актов</t>
  </si>
  <si>
    <t>Мероприятие 3.5. Устройство светофорного объекта</t>
  </si>
  <si>
    <t>Мероприятие 3.6. Инструментальное обследование улично-дорожной сети на предмет выявление дефектов</t>
  </si>
  <si>
    <t xml:space="preserve">Приложение №7
к постановлению администрации
поселка Курагино
№ 113-П от 07.04.2020 год 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</si>
</sst>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 applyBorder="1" applyAlignment="1">
      <alignment vertical="top" wrapText="1"/>
    </xf>
    <xf numFmtId="0" fontId="0" fillId="0" borderId="0" xfId="0" applyFill="1" applyAlignment="1">
      <alignment vertical="top"/>
    </xf>
    <xf numFmtId="2" fontId="0" fillId="0" borderId="0" xfId="0" applyNumberFormat="1" applyFill="1" applyAlignment="1">
      <alignment vertical="top"/>
    </xf>
    <xf numFmtId="164" fontId="0" fillId="0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49" fontId="0" fillId="0" borderId="0" xfId="0" applyNumberForma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49" fontId="1" fillId="0" borderId="1" xfId="0" applyNumberFormat="1" applyFont="1" applyFill="1" applyBorder="1" applyAlignment="1">
      <alignment horizontal="left" vertical="top"/>
    </xf>
    <xf numFmtId="165" fontId="0" fillId="0" borderId="0" xfId="0" applyNumberForma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6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zoomScaleNormal="100" workbookViewId="0">
      <selection activeCell="K25" sqref="A1:K25"/>
    </sheetView>
  </sheetViews>
  <sheetFormatPr defaultRowHeight="15"/>
  <cols>
    <col min="1" max="1" width="23.85546875" style="2" customWidth="1"/>
    <col min="2" max="3" width="9.28515625" style="2" bestFit="1" customWidth="1"/>
    <col min="4" max="4" width="9.140625" style="2"/>
    <col min="5" max="5" width="12.85546875" style="2" customWidth="1"/>
    <col min="6" max="6" width="5.42578125" style="2" customWidth="1"/>
    <col min="7" max="7" width="10" style="2" customWidth="1"/>
    <col min="8" max="8" width="10.140625" style="2" customWidth="1"/>
    <col min="9" max="9" width="9.5703125" style="2" bestFit="1" customWidth="1"/>
    <col min="10" max="10" width="10.7109375" style="2" bestFit="1" customWidth="1"/>
    <col min="11" max="11" width="19.7109375" style="2" customWidth="1"/>
    <col min="12" max="16384" width="9.140625" style="2"/>
  </cols>
  <sheetData>
    <row r="1" spans="1:11" ht="66" customHeight="1">
      <c r="I1" s="27" t="s">
        <v>42</v>
      </c>
      <c r="J1" s="27"/>
      <c r="K1" s="27"/>
    </row>
    <row r="3" spans="1:11" ht="70.5" customHeight="1">
      <c r="I3" s="22" t="s">
        <v>29</v>
      </c>
      <c r="J3" s="22"/>
      <c r="K3" s="22"/>
    </row>
    <row r="4" spans="1:11" ht="15" customHeight="1">
      <c r="I4" s="5"/>
      <c r="J4" s="5"/>
      <c r="K4" s="5"/>
    </row>
    <row r="5" spans="1:11" ht="38.25" customHeight="1">
      <c r="A5" s="31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s="11" customFormat="1" ht="15.75">
      <c r="A6" s="23" t="s">
        <v>7</v>
      </c>
      <c r="B6" s="25" t="s">
        <v>1</v>
      </c>
      <c r="C6" s="25" t="s">
        <v>2</v>
      </c>
      <c r="D6" s="25"/>
      <c r="E6" s="25"/>
      <c r="F6" s="25"/>
      <c r="G6" s="26" t="s">
        <v>6</v>
      </c>
      <c r="H6" s="26"/>
      <c r="I6" s="26"/>
      <c r="J6" s="26"/>
      <c r="K6" s="23" t="s">
        <v>14</v>
      </c>
    </row>
    <row r="7" spans="1:11" s="11" customFormat="1" ht="66.75" customHeight="1">
      <c r="A7" s="24"/>
      <c r="B7" s="25"/>
      <c r="C7" s="9" t="s">
        <v>1</v>
      </c>
      <c r="D7" s="9" t="s">
        <v>3</v>
      </c>
      <c r="E7" s="9" t="s">
        <v>4</v>
      </c>
      <c r="F7" s="9" t="s">
        <v>5</v>
      </c>
      <c r="G7" s="9">
        <v>2020</v>
      </c>
      <c r="H7" s="9">
        <v>2021</v>
      </c>
      <c r="I7" s="9">
        <v>2022</v>
      </c>
      <c r="J7" s="10" t="s">
        <v>30</v>
      </c>
      <c r="K7" s="24"/>
    </row>
    <row r="8" spans="1:11" ht="33" customHeight="1">
      <c r="A8" s="35" t="s">
        <v>8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0.25" customHeight="1">
      <c r="A9" s="35" t="s">
        <v>9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ht="78.75" customHeight="1">
      <c r="A10" s="28" t="s">
        <v>31</v>
      </c>
      <c r="B10" s="25">
        <v>551</v>
      </c>
      <c r="C10" s="25">
        <v>551</v>
      </c>
      <c r="D10" s="6" t="s">
        <v>17</v>
      </c>
      <c r="E10" s="6" t="s">
        <v>19</v>
      </c>
      <c r="F10" s="6" t="s">
        <v>18</v>
      </c>
      <c r="G10" s="16">
        <v>1460.5576100000001</v>
      </c>
      <c r="H10" s="16">
        <v>0</v>
      </c>
      <c r="I10" s="16">
        <v>0</v>
      </c>
      <c r="J10" s="16">
        <f>SUM(G10:I10)</f>
        <v>1460.5576100000001</v>
      </c>
      <c r="K10" s="28" t="s">
        <v>32</v>
      </c>
    </row>
    <row r="11" spans="1:11" ht="15.75">
      <c r="A11" s="30"/>
      <c r="B11" s="25"/>
      <c r="C11" s="25"/>
      <c r="D11" s="6" t="s">
        <v>17</v>
      </c>
      <c r="E11" s="6" t="s">
        <v>33</v>
      </c>
      <c r="F11" s="6" t="s">
        <v>25</v>
      </c>
      <c r="G11" s="16">
        <v>8953</v>
      </c>
      <c r="H11" s="16">
        <v>9781</v>
      </c>
      <c r="I11" s="16">
        <v>9781</v>
      </c>
      <c r="J11" s="16">
        <f>SUM(G11:I11)</f>
        <v>28515</v>
      </c>
      <c r="K11" s="30"/>
    </row>
    <row r="12" spans="1:11" ht="15.75">
      <c r="A12" s="30"/>
      <c r="B12" s="25"/>
      <c r="C12" s="25"/>
      <c r="D12" s="6" t="s">
        <v>17</v>
      </c>
      <c r="E12" s="6" t="s">
        <v>33</v>
      </c>
      <c r="F12" s="6" t="s">
        <v>25</v>
      </c>
      <c r="G12" s="16">
        <v>107.44</v>
      </c>
      <c r="H12" s="16">
        <v>117.38</v>
      </c>
      <c r="I12" s="16">
        <v>117.38</v>
      </c>
      <c r="J12" s="16">
        <f>SUM(G12:I12)</f>
        <v>342.2</v>
      </c>
      <c r="K12" s="30"/>
    </row>
    <row r="13" spans="1:11" ht="21.75" customHeight="1">
      <c r="A13" s="32" t="s">
        <v>10</v>
      </c>
      <c r="B13" s="33"/>
      <c r="C13" s="33"/>
      <c r="D13" s="33"/>
      <c r="E13" s="33"/>
      <c r="F13" s="33"/>
      <c r="G13" s="33"/>
      <c r="H13" s="33"/>
      <c r="I13" s="33"/>
      <c r="J13" s="33"/>
      <c r="K13" s="34"/>
    </row>
    <row r="14" spans="1:11" ht="42" customHeight="1">
      <c r="A14" s="36" t="s">
        <v>11</v>
      </c>
      <c r="B14" s="39">
        <v>551</v>
      </c>
      <c r="C14" s="39">
        <v>551</v>
      </c>
      <c r="D14" s="6" t="s">
        <v>17</v>
      </c>
      <c r="E14" s="6" t="s">
        <v>19</v>
      </c>
      <c r="F14" s="6" t="s">
        <v>18</v>
      </c>
      <c r="G14" s="17">
        <v>2300</v>
      </c>
      <c r="H14" s="17">
        <v>2300</v>
      </c>
      <c r="I14" s="17">
        <v>2300</v>
      </c>
      <c r="J14" s="17">
        <f>G14+H14+I14</f>
        <v>6900</v>
      </c>
      <c r="K14" s="36" t="s">
        <v>32</v>
      </c>
    </row>
    <row r="15" spans="1:11" ht="15.75">
      <c r="A15" s="37"/>
      <c r="B15" s="40"/>
      <c r="C15" s="40"/>
      <c r="D15" s="6" t="s">
        <v>17</v>
      </c>
      <c r="E15" s="6" t="s">
        <v>20</v>
      </c>
      <c r="F15" s="6" t="s">
        <v>18</v>
      </c>
      <c r="G15" s="17">
        <f>1694.9+119.7841</f>
        <v>1814.6841000000002</v>
      </c>
      <c r="H15" s="17">
        <v>1754.8</v>
      </c>
      <c r="I15" s="17">
        <v>1827.3</v>
      </c>
      <c r="J15" s="17">
        <f t="shared" ref="J15:J17" si="0">G15+H15+I15</f>
        <v>5396.7840999999999</v>
      </c>
      <c r="K15" s="37"/>
    </row>
    <row r="16" spans="1:11" ht="19.5" customHeight="1">
      <c r="A16" s="37"/>
      <c r="B16" s="40"/>
      <c r="C16" s="40"/>
      <c r="D16" s="6" t="s">
        <v>17</v>
      </c>
      <c r="E16" s="6" t="s">
        <v>23</v>
      </c>
      <c r="F16" s="6" t="s">
        <v>18</v>
      </c>
      <c r="G16" s="17">
        <v>2657</v>
      </c>
      <c r="H16" s="17">
        <v>2763.1</v>
      </c>
      <c r="I16" s="17">
        <v>2873.9</v>
      </c>
      <c r="J16" s="17">
        <f t="shared" ref="J16" si="1">G16+H16+I16</f>
        <v>8294</v>
      </c>
      <c r="K16" s="37"/>
    </row>
    <row r="17" spans="1:11" ht="19.5" customHeight="1">
      <c r="A17" s="38"/>
      <c r="B17" s="41"/>
      <c r="C17" s="41"/>
      <c r="D17" s="6" t="s">
        <v>17</v>
      </c>
      <c r="E17" s="6" t="s">
        <v>23</v>
      </c>
      <c r="F17" s="6" t="s">
        <v>18</v>
      </c>
      <c r="G17" s="17">
        <f>41.45-9.566</f>
        <v>31.884</v>
      </c>
      <c r="H17" s="17">
        <v>41.5</v>
      </c>
      <c r="I17" s="17">
        <v>41.5</v>
      </c>
      <c r="J17" s="17">
        <f t="shared" si="0"/>
        <v>114.884</v>
      </c>
      <c r="K17" s="38"/>
    </row>
    <row r="18" spans="1:11" ht="36" customHeight="1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4"/>
    </row>
    <row r="19" spans="1:11" ht="141" customHeight="1">
      <c r="A19" s="14" t="s">
        <v>12</v>
      </c>
      <c r="B19" s="15">
        <v>551</v>
      </c>
      <c r="C19" s="15">
        <v>551</v>
      </c>
      <c r="D19" s="6" t="s">
        <v>17</v>
      </c>
      <c r="E19" s="6" t="s">
        <v>19</v>
      </c>
      <c r="F19" s="6" t="s">
        <v>18</v>
      </c>
      <c r="G19" s="17">
        <v>800</v>
      </c>
      <c r="H19" s="17">
        <v>800</v>
      </c>
      <c r="I19" s="17">
        <v>800</v>
      </c>
      <c r="J19" s="17">
        <f>G19+H19+I19</f>
        <v>2400</v>
      </c>
      <c r="K19" s="14" t="s">
        <v>16</v>
      </c>
    </row>
    <row r="20" spans="1:11" ht="141.75">
      <c r="A20" s="14" t="s">
        <v>21</v>
      </c>
      <c r="B20" s="15">
        <v>551</v>
      </c>
      <c r="C20" s="15">
        <v>551</v>
      </c>
      <c r="D20" s="6" t="s">
        <v>17</v>
      </c>
      <c r="E20" s="6" t="s">
        <v>19</v>
      </c>
      <c r="F20" s="6" t="s">
        <v>18</v>
      </c>
      <c r="G20" s="17">
        <v>200</v>
      </c>
      <c r="H20" s="17">
        <v>200</v>
      </c>
      <c r="I20" s="17">
        <v>200</v>
      </c>
      <c r="J20" s="17">
        <f t="shared" ref="J20:J21" si="2">G20+H20+I20</f>
        <v>600</v>
      </c>
      <c r="K20" s="14" t="s">
        <v>15</v>
      </c>
    </row>
    <row r="21" spans="1:11" ht="141.75">
      <c r="A21" s="14" t="s">
        <v>26</v>
      </c>
      <c r="B21" s="15">
        <v>551</v>
      </c>
      <c r="C21" s="15">
        <v>551</v>
      </c>
      <c r="D21" s="6" t="s">
        <v>17</v>
      </c>
      <c r="E21" s="6" t="s">
        <v>19</v>
      </c>
      <c r="F21" s="6" t="s">
        <v>18</v>
      </c>
      <c r="G21" s="17">
        <v>200</v>
      </c>
      <c r="H21" s="17">
        <v>200</v>
      </c>
      <c r="I21" s="17">
        <v>200</v>
      </c>
      <c r="J21" s="17">
        <f t="shared" si="2"/>
        <v>600</v>
      </c>
      <c r="K21" s="14" t="s">
        <v>15</v>
      </c>
    </row>
    <row r="22" spans="1:11" ht="141.75" customHeight="1">
      <c r="A22" s="14" t="s">
        <v>27</v>
      </c>
      <c r="B22" s="15">
        <v>551</v>
      </c>
      <c r="C22" s="15">
        <v>551</v>
      </c>
      <c r="D22" s="6" t="s">
        <v>17</v>
      </c>
      <c r="E22" s="6" t="s">
        <v>19</v>
      </c>
      <c r="F22" s="6" t="s">
        <v>18</v>
      </c>
      <c r="G22" s="17">
        <v>157</v>
      </c>
      <c r="H22" s="17">
        <v>157</v>
      </c>
      <c r="I22" s="17">
        <v>157</v>
      </c>
      <c r="J22" s="17">
        <f>G22+H22+I22</f>
        <v>471</v>
      </c>
      <c r="K22" s="14" t="s">
        <v>15</v>
      </c>
    </row>
    <row r="23" spans="1:11" ht="141.75" customHeight="1">
      <c r="A23" s="21" t="s">
        <v>40</v>
      </c>
      <c r="B23" s="15">
        <v>551</v>
      </c>
      <c r="C23" s="15">
        <v>551</v>
      </c>
      <c r="D23" s="6" t="s">
        <v>17</v>
      </c>
      <c r="E23" s="6" t="s">
        <v>19</v>
      </c>
      <c r="F23" s="6" t="s">
        <v>18</v>
      </c>
      <c r="G23" s="17">
        <v>400</v>
      </c>
      <c r="H23" s="17">
        <v>0</v>
      </c>
      <c r="I23" s="17">
        <v>0</v>
      </c>
      <c r="J23" s="17">
        <f t="shared" ref="J23:J24" si="3">G23+H23+I23</f>
        <v>400</v>
      </c>
      <c r="K23" s="21" t="s">
        <v>15</v>
      </c>
    </row>
    <row r="24" spans="1:11" ht="141.75" customHeight="1">
      <c r="A24" s="21" t="s">
        <v>41</v>
      </c>
      <c r="B24" s="15">
        <v>551</v>
      </c>
      <c r="C24" s="15">
        <v>551</v>
      </c>
      <c r="D24" s="6" t="s">
        <v>17</v>
      </c>
      <c r="E24" s="6" t="s">
        <v>19</v>
      </c>
      <c r="F24" s="6" t="s">
        <v>18</v>
      </c>
      <c r="G24" s="17">
        <v>100</v>
      </c>
      <c r="H24" s="17">
        <v>0</v>
      </c>
      <c r="I24" s="17">
        <v>0</v>
      </c>
      <c r="J24" s="17">
        <f t="shared" si="3"/>
        <v>100</v>
      </c>
      <c r="K24" s="21" t="s">
        <v>15</v>
      </c>
    </row>
    <row r="25" spans="1:11" ht="48.75" customHeight="1">
      <c r="A25" s="21" t="s">
        <v>39</v>
      </c>
      <c r="B25" s="15">
        <v>551</v>
      </c>
      <c r="C25" s="15">
        <v>551</v>
      </c>
      <c r="D25" s="6" t="s">
        <v>17</v>
      </c>
      <c r="E25" s="6" t="s">
        <v>19</v>
      </c>
      <c r="F25" s="6" t="s">
        <v>22</v>
      </c>
      <c r="G25" s="17">
        <v>3</v>
      </c>
      <c r="H25" s="17">
        <v>3</v>
      </c>
      <c r="I25" s="17">
        <v>3</v>
      </c>
      <c r="J25" s="17">
        <f>G25+H25+I25</f>
        <v>9</v>
      </c>
      <c r="K25" s="14" t="s">
        <v>28</v>
      </c>
    </row>
    <row r="26" spans="1:11" ht="131.25" hidden="1" customHeight="1">
      <c r="A26" s="28" t="s">
        <v>24</v>
      </c>
      <c r="B26" s="15"/>
      <c r="C26" s="15"/>
      <c r="D26" s="6" t="s">
        <v>17</v>
      </c>
      <c r="E26" s="6" t="s">
        <v>34</v>
      </c>
      <c r="F26" s="6" t="s">
        <v>18</v>
      </c>
      <c r="G26" s="17"/>
      <c r="H26" s="17">
        <v>0</v>
      </c>
      <c r="I26" s="17">
        <v>0</v>
      </c>
      <c r="J26" s="17">
        <f>G26+H26+I26</f>
        <v>0</v>
      </c>
      <c r="K26" s="28" t="s">
        <v>35</v>
      </c>
    </row>
    <row r="27" spans="1:11" ht="15.75" hidden="1">
      <c r="A27" s="29"/>
      <c r="B27" s="15"/>
      <c r="C27" s="15"/>
      <c r="D27" s="6" t="s">
        <v>17</v>
      </c>
      <c r="E27" s="6" t="s">
        <v>34</v>
      </c>
      <c r="F27" s="6" t="s">
        <v>18</v>
      </c>
      <c r="G27" s="17"/>
      <c r="H27" s="17">
        <v>0</v>
      </c>
      <c r="I27" s="17">
        <v>0</v>
      </c>
      <c r="J27" s="17">
        <f>G27+H27+I27</f>
        <v>0</v>
      </c>
      <c r="K27" s="29"/>
    </row>
    <row r="28" spans="1:11" ht="128.25" hidden="1" customHeight="1">
      <c r="A28" s="12" t="s">
        <v>36</v>
      </c>
      <c r="B28" s="18">
        <v>551</v>
      </c>
      <c r="C28" s="13">
        <v>551</v>
      </c>
      <c r="D28" s="19" t="s">
        <v>17</v>
      </c>
      <c r="E28" s="6" t="s">
        <v>37</v>
      </c>
      <c r="F28" s="6" t="s">
        <v>18</v>
      </c>
      <c r="G28" s="17"/>
      <c r="H28" s="17"/>
      <c r="I28" s="17"/>
      <c r="J28" s="17">
        <f t="shared" ref="J28" si="4">G28+H28+I28</f>
        <v>0</v>
      </c>
      <c r="K28" s="14" t="s">
        <v>38</v>
      </c>
    </row>
    <row r="29" spans="1:11">
      <c r="A29" s="1"/>
      <c r="B29" s="7"/>
      <c r="C29" s="7"/>
      <c r="D29" s="8"/>
      <c r="E29" s="8"/>
      <c r="F29" s="8"/>
      <c r="G29" s="20">
        <f>G25+G22+G21+G20+G19+G15+G14+G27+G26+G17+G10+G28+G11+G12+G23+G24+G16</f>
        <v>19184.565710000003</v>
      </c>
      <c r="H29" s="20">
        <f t="shared" ref="H29:J29" si="5">H25+H22+H21+H20+H19+H15+H14+H27+H26+H17+H10+H28+H11+H12+H23+H24+H16</f>
        <v>18117.78</v>
      </c>
      <c r="I29" s="20">
        <f t="shared" si="5"/>
        <v>18301.079999999998</v>
      </c>
      <c r="J29" s="20">
        <f t="shared" si="5"/>
        <v>55603.425709999996</v>
      </c>
      <c r="K29" s="1"/>
    </row>
    <row r="30" spans="1:11">
      <c r="G30" s="4"/>
      <c r="H30" s="4"/>
      <c r="I30" s="4"/>
      <c r="J30" s="4"/>
    </row>
    <row r="31" spans="1:11">
      <c r="J31" s="3"/>
    </row>
    <row r="32" spans="1:11">
      <c r="J32" s="3"/>
    </row>
    <row r="33" spans="7:10">
      <c r="G33" s="3"/>
      <c r="H33" s="3"/>
      <c r="I33" s="3"/>
      <c r="J33" s="3"/>
    </row>
  </sheetData>
  <mergeCells count="22">
    <mergeCell ref="I1:K1"/>
    <mergeCell ref="A26:A27"/>
    <mergeCell ref="K26:K27"/>
    <mergeCell ref="A10:A12"/>
    <mergeCell ref="K10:K12"/>
    <mergeCell ref="A5:K5"/>
    <mergeCell ref="A18:K18"/>
    <mergeCell ref="A8:K8"/>
    <mergeCell ref="A9:K9"/>
    <mergeCell ref="A13:K13"/>
    <mergeCell ref="K14:K17"/>
    <mergeCell ref="A14:A17"/>
    <mergeCell ref="B14:B17"/>
    <mergeCell ref="C14:C17"/>
    <mergeCell ref="B10:B12"/>
    <mergeCell ref="C10:C12"/>
    <mergeCell ref="I3:K3"/>
    <mergeCell ref="A6:A7"/>
    <mergeCell ref="B6:B7"/>
    <mergeCell ref="C6:F6"/>
    <mergeCell ref="G6:J6"/>
    <mergeCell ref="K6:K7"/>
  </mergeCells>
  <pageMargins left="1.1811023622047245" right="0.39370078740157483" top="0.78740157480314965" bottom="0.19685039370078741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2020-04-09T08:33:34Z</dcterms:modified>
</cp:coreProperties>
</file>