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04" i="1"/>
  <c r="H107"/>
  <c r="H106" s="1"/>
  <c r="H325"/>
  <c r="J106"/>
  <c r="I106"/>
  <c r="J85"/>
  <c r="I85"/>
  <c r="H85"/>
  <c r="J65"/>
  <c r="I65"/>
  <c r="J325"/>
  <c r="I325"/>
  <c r="J324"/>
  <c r="I324"/>
  <c r="I109"/>
  <c r="J109"/>
  <c r="H109"/>
  <c r="J304"/>
  <c r="I304"/>
  <c r="H304"/>
  <c r="J302"/>
  <c r="I302"/>
  <c r="H302"/>
  <c r="J296"/>
  <c r="I296"/>
  <c r="H296"/>
  <c r="J284"/>
  <c r="I284"/>
  <c r="H284"/>
  <c r="J198"/>
  <c r="I198"/>
  <c r="H198"/>
  <c r="J196"/>
  <c r="I196"/>
  <c r="H196"/>
  <c r="J194"/>
  <c r="I194"/>
  <c r="H194"/>
  <c r="J192"/>
  <c r="I192"/>
  <c r="H192"/>
  <c r="J156"/>
  <c r="J155" s="1"/>
  <c r="I156"/>
  <c r="I155"/>
  <c r="H155"/>
  <c r="J153"/>
  <c r="I153"/>
  <c r="H153"/>
  <c r="J74"/>
  <c r="I74"/>
  <c r="I79"/>
  <c r="J79"/>
  <c r="H79"/>
  <c r="J13"/>
  <c r="I13"/>
  <c r="J322" l="1"/>
  <c r="I322"/>
  <c r="H322"/>
  <c r="H324"/>
  <c r="H264"/>
  <c r="J149"/>
  <c r="I149"/>
  <c r="H149"/>
  <c r="J147"/>
  <c r="I147"/>
  <c r="H147"/>
  <c r="J145"/>
  <c r="I145"/>
  <c r="H145"/>
  <c r="J143"/>
  <c r="I143"/>
  <c r="H143"/>
  <c r="J141"/>
  <c r="I141"/>
  <c r="H141"/>
  <c r="J139"/>
  <c r="I139"/>
  <c r="H139"/>
  <c r="H108" s="1"/>
  <c r="J91"/>
  <c r="I91"/>
  <c r="H91"/>
  <c r="J69"/>
  <c r="I69"/>
  <c r="H69"/>
  <c r="J61"/>
  <c r="I61"/>
  <c r="H61"/>
  <c r="J55"/>
  <c r="I55"/>
  <c r="H55"/>
  <c r="J41"/>
  <c r="I41"/>
  <c r="H41"/>
  <c r="J29"/>
  <c r="I29"/>
  <c r="H29"/>
  <c r="J27"/>
  <c r="I27"/>
  <c r="H27"/>
  <c r="J300" l="1"/>
  <c r="I300"/>
  <c r="H300"/>
  <c r="I103"/>
  <c r="J103"/>
  <c r="H103"/>
  <c r="H46" s="1"/>
  <c r="J151" l="1"/>
  <c r="I151"/>
  <c r="H151"/>
  <c r="J137"/>
  <c r="I137"/>
  <c r="H137"/>
  <c r="J316" l="1"/>
  <c r="I316"/>
  <c r="H316"/>
  <c r="J292"/>
  <c r="I292"/>
  <c r="H292"/>
  <c r="J276"/>
  <c r="I276"/>
  <c r="H276"/>
  <c r="J274"/>
  <c r="I274"/>
  <c r="H274"/>
  <c r="J278"/>
  <c r="I278"/>
  <c r="H278"/>
  <c r="J272"/>
  <c r="I272"/>
  <c r="H272"/>
  <c r="J270"/>
  <c r="I270"/>
  <c r="H270"/>
  <c r="J266"/>
  <c r="I266"/>
  <c r="H266"/>
  <c r="J262"/>
  <c r="I262"/>
  <c r="H262"/>
  <c r="J223"/>
  <c r="I223"/>
  <c r="H223"/>
  <c r="J190"/>
  <c r="I190"/>
  <c r="H190"/>
  <c r="H133"/>
  <c r="H95" l="1"/>
  <c r="I37"/>
  <c r="J37"/>
  <c r="I133"/>
  <c r="J133"/>
  <c r="J221"/>
  <c r="I221"/>
  <c r="H221"/>
  <c r="H37"/>
  <c r="H25"/>
  <c r="J247"/>
  <c r="I247"/>
  <c r="J245"/>
  <c r="I245"/>
  <c r="J235"/>
  <c r="I235"/>
  <c r="J225"/>
  <c r="I225"/>
  <c r="J219"/>
  <c r="I219"/>
  <c r="J217"/>
  <c r="I217"/>
  <c r="J215"/>
  <c r="I215"/>
  <c r="J188"/>
  <c r="I188"/>
  <c r="J186"/>
  <c r="I186"/>
  <c r="J184"/>
  <c r="I184"/>
  <c r="J182"/>
  <c r="I182"/>
  <c r="J180"/>
  <c r="I180"/>
  <c r="J178"/>
  <c r="I178"/>
  <c r="J171"/>
  <c r="I171"/>
  <c r="J135"/>
  <c r="I135"/>
  <c r="J131"/>
  <c r="I131"/>
  <c r="J129"/>
  <c r="I129"/>
  <c r="J127"/>
  <c r="I127"/>
  <c r="J125"/>
  <c r="I125"/>
  <c r="J123"/>
  <c r="I123"/>
  <c r="J121"/>
  <c r="I121"/>
  <c r="J119"/>
  <c r="I119"/>
  <c r="J117"/>
  <c r="I117"/>
  <c r="J115"/>
  <c r="I115"/>
  <c r="J113"/>
  <c r="I113"/>
  <c r="J111"/>
  <c r="I111"/>
  <c r="J268"/>
  <c r="I268"/>
  <c r="J264"/>
  <c r="I264"/>
  <c r="J260"/>
  <c r="I260"/>
  <c r="J258"/>
  <c r="I258"/>
  <c r="J256"/>
  <c r="I256"/>
  <c r="J254"/>
  <c r="I254"/>
  <c r="J252"/>
  <c r="I252"/>
  <c r="J250"/>
  <c r="I250"/>
  <c r="J290"/>
  <c r="I290"/>
  <c r="J288"/>
  <c r="I288"/>
  <c r="J286"/>
  <c r="I286"/>
  <c r="J282"/>
  <c r="I282"/>
  <c r="J280"/>
  <c r="I280"/>
  <c r="I294"/>
  <c r="J294"/>
  <c r="I298"/>
  <c r="J298"/>
  <c r="I308"/>
  <c r="J308"/>
  <c r="H256"/>
  <c r="H111"/>
  <c r="H113"/>
  <c r="H115"/>
  <c r="H117"/>
  <c r="H119"/>
  <c r="H121"/>
  <c r="H123"/>
  <c r="H125"/>
  <c r="H127"/>
  <c r="H129"/>
  <c r="H131"/>
  <c r="H135"/>
  <c r="H171"/>
  <c r="H294"/>
  <c r="H288"/>
  <c r="H286"/>
  <c r="H282"/>
  <c r="H280"/>
  <c r="H225"/>
  <c r="H188"/>
  <c r="I71"/>
  <c r="J71"/>
  <c r="H71"/>
  <c r="I63"/>
  <c r="J63"/>
  <c r="H63"/>
  <c r="I57"/>
  <c r="J57"/>
  <c r="H57"/>
  <c r="I208"/>
  <c r="J208"/>
  <c r="H208"/>
  <c r="H308"/>
  <c r="H298"/>
  <c r="H290"/>
  <c r="H268"/>
  <c r="H260"/>
  <c r="H258"/>
  <c r="H254"/>
  <c r="H252"/>
  <c r="H250"/>
  <c r="H247"/>
  <c r="H245"/>
  <c r="H235"/>
  <c r="H219"/>
  <c r="H217"/>
  <c r="H215"/>
  <c r="H186"/>
  <c r="H184"/>
  <c r="H182"/>
  <c r="H180"/>
  <c r="H178"/>
  <c r="I89"/>
  <c r="J89"/>
  <c r="H89"/>
  <c r="I101"/>
  <c r="J101"/>
  <c r="H101"/>
  <c r="I99"/>
  <c r="J99"/>
  <c r="H99"/>
  <c r="I97"/>
  <c r="J97"/>
  <c r="H97"/>
  <c r="I95"/>
  <c r="J95"/>
  <c r="I93"/>
  <c r="J93"/>
  <c r="H93"/>
  <c r="I87"/>
  <c r="J87"/>
  <c r="H87"/>
  <c r="I83"/>
  <c r="J83"/>
  <c r="H83"/>
  <c r="I81"/>
  <c r="J81"/>
  <c r="H81"/>
  <c r="I77"/>
  <c r="J77"/>
  <c r="H77"/>
  <c r="I75"/>
  <c r="J75"/>
  <c r="H75"/>
  <c r="I73"/>
  <c r="J73"/>
  <c r="H73"/>
  <c r="I67"/>
  <c r="J67"/>
  <c r="H67"/>
  <c r="I59"/>
  <c r="J59"/>
  <c r="H59"/>
  <c r="I53"/>
  <c r="J53"/>
  <c r="H53"/>
  <c r="I51"/>
  <c r="J51"/>
  <c r="H51"/>
  <c r="I49"/>
  <c r="J49"/>
  <c r="H49"/>
  <c r="I47"/>
  <c r="J47"/>
  <c r="I35"/>
  <c r="J35"/>
  <c r="H35"/>
  <c r="I31"/>
  <c r="J31"/>
  <c r="H31"/>
  <c r="I25"/>
  <c r="J25"/>
  <c r="I17"/>
  <c r="J17"/>
  <c r="H17"/>
  <c r="H13"/>
  <c r="J108" l="1"/>
  <c r="H45"/>
  <c r="H9" s="1"/>
  <c r="H10" s="1"/>
  <c r="I108"/>
  <c r="J46"/>
  <c r="J45" s="1"/>
  <c r="I46"/>
  <c r="I45" s="1"/>
  <c r="J12"/>
  <c r="J11" s="1"/>
  <c r="I12"/>
  <c r="I11" s="1"/>
  <c r="H12"/>
  <c r="H11" s="1"/>
  <c r="J9" l="1"/>
  <c r="J10" s="1"/>
  <c r="I9"/>
  <c r="I10" s="1"/>
</calcChain>
</file>

<file path=xl/sharedStrings.xml><?xml version="1.0" encoding="utf-8"?>
<sst xmlns="http://schemas.openxmlformats.org/spreadsheetml/2006/main" count="1462" uniqueCount="191">
  <si>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</si>
  <si>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</si>
  <si>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</si>
  <si>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</si>
  <si>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</si>
  <si>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</si>
  <si>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</si>
  <si>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Статус (муниципальная программа, подпрограмма)</t>
  </si>
  <si>
    <t>Расходы (тыс.руб.) годы</t>
  </si>
  <si>
    <t>Муниципальная программа</t>
  </si>
  <si>
    <t>Всего расходные обязательства по программе</t>
  </si>
  <si>
    <t>в том числепо ГРБС:</t>
  </si>
  <si>
    <t>Х</t>
  </si>
  <si>
    <t>Подпрограмма</t>
  </si>
  <si>
    <t>Всего расходные обязательства по подпрограмме</t>
  </si>
  <si>
    <t>в том числе по ГРБС:</t>
  </si>
  <si>
    <t>Всего расходные обязательства</t>
  </si>
  <si>
    <t>не требуют финансирования</t>
  </si>
  <si>
    <t xml:space="preserve">Всего расходные обязательства </t>
  </si>
  <si>
    <t>Развитие социальной сферы муниципального образования поселок Курагино</t>
  </si>
  <si>
    <t>Молодежь муниципального образования поселок Курагино</t>
  </si>
  <si>
    <t xml:space="preserve"> Встречи с ветеранами</t>
  </si>
  <si>
    <t>Проведение молодежной акции "Повяжи, если помнишь"</t>
  </si>
  <si>
    <t>Проведение акции "Молодежь Курагино против наркотиков"</t>
  </si>
  <si>
    <t>Встреча молодежи с сотрудниками ОВД по профилактике правонарушений</t>
  </si>
  <si>
    <t>Участие в проведении общерайонных ярморок вакансий для молодежи</t>
  </si>
  <si>
    <t>Содействие в трудоустройстве школьников и учащихся на сезонные и временные работы</t>
  </si>
  <si>
    <t>Проведение конкурса "Автоледи"</t>
  </si>
  <si>
    <t>Организация работы правовой и психологической помощи молодым семьям</t>
  </si>
  <si>
    <t>Культурно-массовые мероприятия, проводимые на территории муниципального образования поселок Курагино</t>
  </si>
  <si>
    <t xml:space="preserve"> "День любви,семьи и верности"</t>
  </si>
  <si>
    <t>Проводы русской зимы (масленица)</t>
  </si>
  <si>
    <t>Проведение праздника День поселка</t>
  </si>
  <si>
    <t>Новогодние мероприятия для ветеранов и инвалидов</t>
  </si>
  <si>
    <t>Новогодняя елка главы поселка</t>
  </si>
  <si>
    <t>Проведение мероприятия "Вечер фронтовой песни, посвященный 70-летию победы в ВОВ"</t>
  </si>
  <si>
    <t>Встреча творческих коллективов "Не стареют душой ветераны"</t>
  </si>
  <si>
    <t>Предоставление субсидии на финансовое обеспечение выполнения муниципального задания на оказание муниципальных услуг МБУК "ДК ст. Курагино"</t>
  </si>
  <si>
    <t>Развитие физической культуры и спорта в муниципальном образовании поселок Курагино</t>
  </si>
  <si>
    <t>1 квартал</t>
  </si>
  <si>
    <t>не требует финансирования</t>
  </si>
  <si>
    <t>2 квартал</t>
  </si>
  <si>
    <t>3 квартал</t>
  </si>
  <si>
    <t>4 квартал</t>
  </si>
  <si>
    <t>Закрытие зимнего сезона по мини футболу</t>
  </si>
  <si>
    <t>Летняя спартакиада инвалидов</t>
  </si>
  <si>
    <t>Спортивная программа к дню физкультурника</t>
  </si>
  <si>
    <t>Первенство п.Курагино по футболу среди детских дворовых команд</t>
  </si>
  <si>
    <t>Первенство п.Курагино по пионерболу среди детских дворовых команд</t>
  </si>
  <si>
    <t>Открытое первенство п.Курагино по ОФП</t>
  </si>
  <si>
    <t>0707</t>
  </si>
  <si>
    <t>244</t>
  </si>
  <si>
    <t>0801</t>
  </si>
  <si>
    <t>611</t>
  </si>
  <si>
    <t>1105</t>
  </si>
  <si>
    <t>Распределение планируемых расходов за счет средств поселкового бюджета по подпрограммам муниципальной программы поселка Курагино</t>
  </si>
  <si>
    <t>Участие в праздновании Дня поселка</t>
  </si>
  <si>
    <t>Проведение мероприятия, посвященного Дню памяти и скорби</t>
  </si>
  <si>
    <t xml:space="preserve"> Митинг, посвященный Дню репрессированных</t>
  </si>
  <si>
    <t>Проведение мероприятия посвященного празднованию дня сельхозработника</t>
  </si>
  <si>
    <t>Строительство снежного городка,монтаж и демонтаж елки,освещения,  ледяных фигур</t>
  </si>
  <si>
    <t>Проведение мероприятия посвещенные дню матери</t>
  </si>
  <si>
    <t>Открытое первенствоп. Курагино по пляжному волейболу (2000 г. и младше)</t>
  </si>
  <si>
    <t>Первенство п.Курагино по футболу среди  дворовых команд</t>
  </si>
  <si>
    <t xml:space="preserve"> Участие команд п.Курагино в закрытии летнего спортивного сезона (футбол,мини-футбол, волейбол и т.д.)</t>
  </si>
  <si>
    <t xml:space="preserve"> Открытое первенство п.Курагино по лыжероллерам</t>
  </si>
  <si>
    <t xml:space="preserve"> Показательные выступления по пауэрлифтингу и гиревому спорту на день поселка</t>
  </si>
  <si>
    <t>Новогодняя гонка (новогодний спринт)</t>
  </si>
  <si>
    <t>Первенство п.Курагино по лыжным гонкам</t>
  </si>
  <si>
    <t>Вечернее открытое первенство п.Курагино по волейболу на приз главы п.Курагино среди трудовых коллективов и физкультурно-оздоровительных клубов</t>
  </si>
  <si>
    <t xml:space="preserve"> Открытое первенство п. Курагино по волейболу среди мужских и женских команд на приз главы п.Курагино</t>
  </si>
  <si>
    <t xml:space="preserve">Открытое первенство п.Курагино по волейболу среди юношей и девушек </t>
  </si>
  <si>
    <t>Открытое первенство п.Курагино по греко-римской борьбе</t>
  </si>
  <si>
    <t>Открытое первенство п.Курагино по настольному теннису</t>
  </si>
  <si>
    <t>Открытое первенство п.Курагино по гиревому спорту</t>
  </si>
  <si>
    <t>Проведение траурных мероприятий</t>
  </si>
  <si>
    <t xml:space="preserve"> Участие команды п.Курагино в открытом чемпионате Красноярского края по лыжеролерам и кроссу (Красноярск)</t>
  </si>
  <si>
    <t>Участие команды в соревнованиях по велоспорту</t>
  </si>
  <si>
    <t>0200000000</t>
  </si>
  <si>
    <t>0210000000</t>
  </si>
  <si>
    <t>0210080820</t>
  </si>
  <si>
    <t>0220000000</t>
  </si>
  <si>
    <t>0220080640</t>
  </si>
  <si>
    <t>Проведение мероприятий посвещенных профессиональных государственных праздников</t>
  </si>
  <si>
    <t>Проведение конкурса на лучшее оформление придомовой территории</t>
  </si>
  <si>
    <t>0230000000</t>
  </si>
  <si>
    <t>0230080810</t>
  </si>
  <si>
    <t>123</t>
  </si>
  <si>
    <t>Молодежная игра "Курагинский дозор"</t>
  </si>
  <si>
    <t>Открытое первенствотп. Курагино по ринг-бенди</t>
  </si>
  <si>
    <t>Открытое первенство п. Курагино по силовому троеборью</t>
  </si>
  <si>
    <t>Открытое первенство п. Ккрагино по шахматам</t>
  </si>
  <si>
    <t xml:space="preserve"> Открытое первенство п.Курагино по волейболу среди девочек и мальчиков</t>
  </si>
  <si>
    <t>Открытое первенство п. Курагино по пляжному волейболу (муж. и жен.)</t>
  </si>
  <si>
    <t>Открытое первенство по гиревому спорту</t>
  </si>
  <si>
    <t>Открытое первенство п. Курагино по настольному тенису</t>
  </si>
  <si>
    <t>Открытое первенство п. Курагино по ринг-бенди</t>
  </si>
  <si>
    <t>Открытый турнир п. Курагино по волейболу (мужчины и женщины)</t>
  </si>
  <si>
    <t>Открытый турнир п. Курагино по волейболу (юноши и девушки)</t>
  </si>
  <si>
    <t>Открытие котка</t>
  </si>
  <si>
    <t>Конкурс "Браво детки"</t>
  </si>
  <si>
    <t>Проведение мероприятия, посвященного Дню защиты детей</t>
  </si>
  <si>
    <t>Участие в фестивале "Рождественнские встречи"</t>
  </si>
  <si>
    <t>Проведение конкурса "Умники и умницы"</t>
  </si>
  <si>
    <t xml:space="preserve">Проведение мероприятия посвещенного встрече с воинами - афганцами </t>
  </si>
  <si>
    <t>Поэтические чтения "Под рождественской звездой"</t>
  </si>
  <si>
    <t>Проведение мероприятия Конные скачки</t>
  </si>
  <si>
    <t>Открытие новогодней поселковой елки,снежного городка</t>
  </si>
  <si>
    <t>Проведение мероприятие День защитника отечества</t>
  </si>
  <si>
    <t>Проведение мероприятия "Международный женский день 8 марта"</t>
  </si>
  <si>
    <t>Проведение мероприятия посвященного празднованию Дня победы</t>
  </si>
  <si>
    <t>Участие команды п.Курагино в первенстве Красноярского края среди команд 3 группы (Минусинск мини-футбол)</t>
  </si>
  <si>
    <t>113</t>
  </si>
  <si>
    <t>Участие команды п.Курагино в районных соревнованиях по мини-футболу (Краснокаменск)</t>
  </si>
  <si>
    <t>Участие команды п.Курагино в Первенстве Республики Хакасия по мини-футболу среди мужских команд (Абакан)</t>
  </si>
  <si>
    <t>Участие команды п. Курагино в "XXIV традиционных республиканских соревнованиях по лыжным гонкам памяти Н.С. Швыдкова, Г.П. Шулбаева" (Таштыб)</t>
  </si>
  <si>
    <t>Участие команды п. Курагино в Первенстве Красноярского края по лыжным гонкам на призы (2этап на призы "Ен+" и "РУСАЛ") (Красноярск)</t>
  </si>
  <si>
    <t>Участие команды п. Курагино в рождественском турнире по волейболу (мужчины) (Ермаковское)</t>
  </si>
  <si>
    <t>Участие команды п. Курагино в матчевой встрече по волейболу (Каратуз) муж.</t>
  </si>
  <si>
    <t>Участие команды п. Курагино воткрытом кубке г. Красноярска по волейболу, посвященному памяти А.Я. Грошева (Красноярск) муж.</t>
  </si>
  <si>
    <t>Участие команды п. Курагино в открытом первенстве г. Минусинска по волейболу среди девушек (Минусинск)</t>
  </si>
  <si>
    <t>Участие команды п. Курагино в Первенстве ДЮШ по волейболу среди юношей и девушек (Абакан)</t>
  </si>
  <si>
    <t>Участие команды п. Курагино в Открытом первенстве Тесинской СОШ №10 по волейболу среди девушек и юношей (Тесь)</t>
  </si>
  <si>
    <t>Участие команды п. Курагино в матчевой встрече по волейболу среди девушек и женщин (Каратузское)</t>
  </si>
  <si>
    <t>Участие команды п. Курагино в открытом первенстве республики Хакасия (Абакан, греко-римская борьба)</t>
  </si>
  <si>
    <t>Участие команды п. Курагино в краевом турнире памяти А.А. Матвеева (Абакан, греко-римская борьба)</t>
  </si>
  <si>
    <t>Участие команды п. Курагино в первенстве Красноярского края (Красноярск, греко-римская борьба)</t>
  </si>
  <si>
    <t>Участие команды п. Курагино в турнире по греко-римской борьбе среди юношей памяти А.А.Солопова (Красноярск)</t>
  </si>
  <si>
    <t xml:space="preserve"> Участие команды п. Курагино в открытом межрегиональном турнире МБУ ДО "ДЮСШ" Минусинского района по настольному теннису на призы депутата ЗС Красноярского края Зырянова В.В. (Городок)</t>
  </si>
  <si>
    <t>Приобретение наградной атрибутики, спортивного инвентаря</t>
  </si>
  <si>
    <t>Открытое первенство п. Курагино по мини-футболу</t>
  </si>
  <si>
    <t xml:space="preserve"> Всеросийские соревнования "Лыжня России-2018"</t>
  </si>
  <si>
    <t>Участие команды п. Курагино в открытом Кубке г. Красноярска по волейболу, посвященном памяти А.Я. Грошева среди девушек и женщин (Красноярск)</t>
  </si>
  <si>
    <t>Участие команды п. Курагино в открытом турнирепо волейболу, посвященном памяти Удалова среди женщин (Шушенское)</t>
  </si>
  <si>
    <t>Участие команды п. Курагино в матчевой встрече по волейболу (Каратуз)</t>
  </si>
  <si>
    <t>Спартакиада муниципальных служащих по летним видам спорта</t>
  </si>
  <si>
    <t>Участие команды п. Курагино в первенстве Красноярского края памяти И.Н. Арсеньева (Зеленогорск, греко-римская борьба)</t>
  </si>
  <si>
    <t>Участие команды п. Курагино в первенстве республика Хакасия (греко-римская борьба)</t>
  </si>
  <si>
    <t>Участие команды Курагино в районных соревнованиях по мини-футболу (Краснокаменск)</t>
  </si>
  <si>
    <t>Участие команды п. Курагино в матчевой встрече по волейболу среди женщин и девушек (Каратузское)</t>
  </si>
  <si>
    <t>Участие команды п. Курагино в краевом турнире по греко-римской борьбе им. Г.П. Федотова (Енисейск)</t>
  </si>
  <si>
    <t>Участие команды п. Курагино во Всероссийском турнире памяти И.М.Селетникова Томск, греко-римская борьба)</t>
  </si>
  <si>
    <t>Участие команды п.Курагино в первенстве Красноярского края (Канск,греко-римская борьба)</t>
  </si>
  <si>
    <t>Участие команды п. Курагино в открытых региональных соревнованиях "Юный богатырь" памяти А.И. Черныша по спортивной борьбе (Томск, греко-римская борьба)</t>
  </si>
  <si>
    <t>Участие команды п. Курагино в чемпионате Красноярского края по настольному теннису (Зеленогорск)</t>
  </si>
  <si>
    <t>Участие команды п. Курагино в товарищеской встрече по настольному теннису (Куряты)</t>
  </si>
  <si>
    <t>Участие команды п. Курагино в районных соревнованиях по мини-футболу (Краснокаменск)</t>
  </si>
  <si>
    <t>Участие футбольной команды п. Курагино в первенстве красноярского края по мини-футболу среди команд 3 группы (Краснокаменск)</t>
  </si>
  <si>
    <t>Участие команды п.Курагино в Открытом первенстве Тесинской СОШ №10 по волейболусреди девушек и юношей (Тесь)</t>
  </si>
  <si>
    <t>Участие команды Курагино в детских спортивных играх среди команд муниципальных районов Красноярского края «Юный Олимпиец»</t>
  </si>
  <si>
    <t xml:space="preserve"> Участие команды п. Курагино в матчевой встрече по волейболу (мужчины)</t>
  </si>
  <si>
    <t>Участие команды п. Курагино в чемпионате и Первенстве Красноярского края по лыжным гонкам (Красноярск)</t>
  </si>
  <si>
    <t>Открытое первенство п. Курагино по пауэрлифтингу, посвященного памяти М.И. Еремеева</t>
  </si>
  <si>
    <t>113,244</t>
  </si>
  <si>
    <t>Приложение № 4 к муниципальной программе "Развитие социальной сферы муниципального образования поселок Курагино" на 2019-2021 годы</t>
  </si>
  <si>
    <t>Велопробег, посвященный памяти войнов-курагинцев, погибших в Чеченской войне</t>
  </si>
  <si>
    <t>Участие в соревнованиях среди подростков и молодежи по футболу, волейболу, лыжному и конькобежному спорту, бильярду, силовым видам спорта</t>
  </si>
  <si>
    <t>Проведение мотофестиваля</t>
  </si>
  <si>
    <t>Чествование руководителей юбиляров, организации и предприятия юбиляры, расположенные на территории МО п.Курагино,участники и вдовы участников ВОВ, долгожители проживающие на территории МО п.Курагино (90,95,100 и т.д. лет).</t>
  </si>
  <si>
    <t xml:space="preserve">Участие команды п.Курагино в Первенстве Красноярского края по мини-футболу среди мужских команд </t>
  </si>
  <si>
    <t>Участие команды п. Курагино в товарищеских встречах по настольному теннису (Городок)</t>
  </si>
  <si>
    <t xml:space="preserve"> Участие команды п. Курагино в турнире памяти Дурнавцева А.Е. по настольному теннису </t>
  </si>
  <si>
    <t xml:space="preserve"> Участие команды п. Курагино в открытом первенстве г.Минусинска по настольному теннису </t>
  </si>
  <si>
    <t>Участие команды п.Курагино в первенстве Красноярского края среди субюниоров 14-18 лет по пауэрлифтингу</t>
  </si>
  <si>
    <t>Участие команды п. Курагино в первенстве Красноярского края (Железногорск, греко-римская)</t>
  </si>
  <si>
    <t xml:space="preserve"> Участие команды п. Курагино в краевом турнире Е.С.Белинского (Енисейск, греко-римская)</t>
  </si>
  <si>
    <t>Участие команды п. Курагино в краевом турнире Енисейского пароходства (п. Подтесово, греко-римская)</t>
  </si>
  <si>
    <t>Спартакиада муниципальных служащих (теннис, дартс, шашки, бильярд, шахматы)</t>
  </si>
  <si>
    <t>Участие команды п.Курагино в соревнованиях по волейболу на кубок победы</t>
  </si>
  <si>
    <t>Участие команды п. Курагино в Вовсероссийских соревнованиях "Центр Азии" по пауэрлифтингу</t>
  </si>
  <si>
    <t>Уастие команды п.Курагино в Открытом первенстве  г.Минусинска по настольному теннису</t>
  </si>
  <si>
    <t>Уастие в марафонском заплыве</t>
  </si>
  <si>
    <t xml:space="preserve"> Открытое первенство п.Курагино (шахматы)</t>
  </si>
  <si>
    <t xml:space="preserve">Веселые старты </t>
  </si>
  <si>
    <t>Участие команды п. Курагино в матчевых встречах по волейболу (Каратуз)</t>
  </si>
  <si>
    <t>Участие команды п. Курагино в первенстве Красноярского края по настольному теннису (Городок)</t>
  </si>
  <si>
    <t>Участие команды Курагино в первенстве красноярского края по мини-футболу среди любительских команд (Абакан)</t>
  </si>
  <si>
    <t>Участие команды п. Курагино в соревнованиях по волейболу на призы Главы Калининского поссовета</t>
  </si>
  <si>
    <t>Зимняя спортакиада инвалидов</t>
  </si>
  <si>
    <t>Участие команды п. Курагино в открытом первенстве г.Минусинска по волейболу (Минусинск)</t>
  </si>
  <si>
    <t>Открытое первенство п. Курагино в краевых соревнованиях по лыжным гонкам памяти мастера спорта СССР А.А.Потоцкого</t>
  </si>
  <si>
    <t>Участие команды п. Курагино в чемпионате  Красноярского края по пауэрлифтингу (Красноярск)</t>
  </si>
  <si>
    <t>Участие команды п. Курагино в Первенстве Красноярского края по гиревому спорту среди юношей и девушек (Красноярск)</t>
  </si>
  <si>
    <t>Приобретение флагов</t>
  </si>
  <si>
    <t>Открытие фестиваля "Краски осени"</t>
  </si>
  <si>
    <t>Проведение фестиваля "Краски осени"</t>
  </si>
  <si>
    <t>Проведение мероприятие фестиваль "Крылья" (участие в фестивале)</t>
  </si>
  <si>
    <t>Приобретение новогодней искусственной ели</t>
  </si>
  <si>
    <t>Участие команды п. Курагино в краевом турнире по вольной борьбе</t>
  </si>
  <si>
    <t xml:space="preserve">Приложение  №  7  </t>
  </si>
  <si>
    <t xml:space="preserve">к постановлению администрации поселка Курагино                                                      № 04-П от 09.01.2020 год  
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</si>
</sst>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 wrapText="1"/>
    </xf>
    <xf numFmtId="1" fontId="1" fillId="0" borderId="1" xfId="0" applyNumberFormat="1" applyFont="1" applyFill="1" applyBorder="1" applyAlignment="1">
      <alignment vertical="top"/>
    </xf>
    <xf numFmtId="49" fontId="1" fillId="0" borderId="1" xfId="0" applyNumberFormat="1" applyFont="1" applyFill="1" applyBorder="1" applyAlignment="1">
      <alignment vertical="top"/>
    </xf>
    <xf numFmtId="1" fontId="1" fillId="0" borderId="1" xfId="0" applyNumberFormat="1" applyFont="1" applyFill="1" applyBorder="1" applyAlignment="1">
      <alignment horizontal="left" vertical="top"/>
    </xf>
    <xf numFmtId="164" fontId="1" fillId="0" borderId="1" xfId="0" applyNumberFormat="1" applyFont="1" applyFill="1" applyBorder="1" applyAlignment="1">
      <alignment vertical="top"/>
    </xf>
    <xf numFmtId="2" fontId="1" fillId="0" borderId="0" xfId="0" applyNumberFormat="1" applyFont="1" applyFill="1" applyAlignment="1">
      <alignment vertical="top"/>
    </xf>
    <xf numFmtId="0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center" vertical="center"/>
    </xf>
    <xf numFmtId="165" fontId="1" fillId="0" borderId="0" xfId="0" applyNumberFormat="1" applyFont="1" applyFill="1" applyAlignment="1">
      <alignment vertical="top"/>
    </xf>
    <xf numFmtId="2" fontId="2" fillId="0" borderId="1" xfId="0" applyNumberFormat="1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vertical="top"/>
    </xf>
    <xf numFmtId="164" fontId="1" fillId="0" borderId="1" xfId="0" applyNumberFormat="1" applyFont="1" applyFill="1" applyBorder="1" applyAlignment="1">
      <alignment vertical="top" wrapText="1"/>
    </xf>
    <xf numFmtId="164" fontId="1" fillId="0" borderId="3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2" fontId="1" fillId="0" borderId="9" xfId="0" applyNumberFormat="1" applyFont="1" applyFill="1" applyBorder="1" applyAlignment="1">
      <alignment vertical="top" wrapText="1"/>
    </xf>
    <xf numFmtId="2" fontId="1" fillId="0" borderId="10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2" fontId="1" fillId="0" borderId="3" xfId="0" applyNumberFormat="1" applyFont="1" applyFill="1" applyBorder="1" applyAlignment="1">
      <alignment vertical="top" wrapText="1"/>
    </xf>
    <xf numFmtId="2" fontId="1" fillId="0" borderId="4" xfId="0" applyNumberFormat="1" applyFont="1" applyFill="1" applyBorder="1" applyAlignment="1">
      <alignment vertical="top" wrapText="1"/>
    </xf>
    <xf numFmtId="2" fontId="1" fillId="0" borderId="8" xfId="0" applyNumberFormat="1" applyFont="1" applyFill="1" applyBorder="1" applyAlignment="1">
      <alignment vertical="top" wrapText="1"/>
    </xf>
    <xf numFmtId="2" fontId="1" fillId="0" borderId="2" xfId="0" applyNumberFormat="1" applyFont="1" applyFill="1" applyBorder="1" applyAlignment="1">
      <alignment vertical="top" wrapText="1"/>
    </xf>
    <xf numFmtId="2" fontId="1" fillId="0" borderId="11" xfId="0" applyNumberFormat="1" applyFont="1" applyFill="1" applyBorder="1" applyAlignment="1">
      <alignment horizontal="center" vertical="top" wrapText="1"/>
    </xf>
    <xf numFmtId="2" fontId="1" fillId="0" borderId="8" xfId="0" applyNumberFormat="1" applyFont="1" applyFill="1" applyBorder="1" applyAlignment="1">
      <alignment horizontal="center" vertical="top" wrapText="1"/>
    </xf>
    <xf numFmtId="2" fontId="1" fillId="0" borderId="9" xfId="0" applyNumberFormat="1" applyFont="1" applyFill="1" applyBorder="1" applyAlignment="1">
      <alignment horizontal="center" vertical="top" wrapText="1"/>
    </xf>
    <xf numFmtId="2" fontId="1" fillId="0" borderId="1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top" wrapText="1"/>
    </xf>
    <xf numFmtId="2" fontId="1" fillId="0" borderId="13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vertical="top" wrapText="1"/>
    </xf>
    <xf numFmtId="2" fontId="2" fillId="0" borderId="5" xfId="0" applyNumberFormat="1" applyFont="1" applyFill="1" applyBorder="1" applyAlignment="1">
      <alignment vertical="top" wrapText="1"/>
    </xf>
    <xf numFmtId="2" fontId="2" fillId="0" borderId="6" xfId="0" applyNumberFormat="1" applyFont="1" applyFill="1" applyBorder="1" applyAlignment="1">
      <alignment vertical="top"/>
    </xf>
    <xf numFmtId="2" fontId="2" fillId="0" borderId="7" xfId="0" applyNumberFormat="1" applyFont="1" applyFill="1" applyBorder="1" applyAlignment="1">
      <alignment vertical="top"/>
    </xf>
    <xf numFmtId="0" fontId="1" fillId="0" borderId="1" xfId="0" applyNumberFormat="1" applyFont="1" applyFill="1" applyBorder="1" applyAlignment="1">
      <alignment vertical="top"/>
    </xf>
    <xf numFmtId="2" fontId="2" fillId="0" borderId="5" xfId="0" applyNumberFormat="1" applyFont="1" applyFill="1" applyBorder="1" applyAlignment="1">
      <alignment horizontal="left" vertical="top" wrapText="1"/>
    </xf>
    <xf numFmtId="2" fontId="2" fillId="0" borderId="6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horizontal="right" vertical="top"/>
    </xf>
    <xf numFmtId="0" fontId="1" fillId="0" borderId="14" xfId="0" applyNumberFormat="1" applyFont="1" applyFill="1" applyBorder="1" applyAlignment="1">
      <alignment horizontal="right" vertical="top"/>
    </xf>
    <xf numFmtId="0" fontId="1" fillId="0" borderId="4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vertical="top"/>
    </xf>
    <xf numFmtId="0" fontId="2" fillId="0" borderId="1" xfId="0" applyNumberFormat="1" applyFont="1" applyFill="1" applyBorder="1" applyAlignment="1">
      <alignment vertical="top"/>
    </xf>
    <xf numFmtId="2" fontId="1" fillId="0" borderId="6" xfId="0" applyNumberFormat="1" applyFont="1" applyFill="1" applyBorder="1" applyAlignment="1">
      <alignment vertical="top"/>
    </xf>
    <xf numFmtId="2" fontId="1" fillId="0" borderId="7" xfId="0" applyNumberFormat="1" applyFont="1" applyFill="1" applyBorder="1" applyAlignment="1">
      <alignment vertical="top"/>
    </xf>
    <xf numFmtId="2" fontId="1" fillId="0" borderId="14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17"/>
  <sheetViews>
    <sheetView tabSelected="1" topLeftCell="A25" workbookViewId="0">
      <selection activeCell="G3" sqref="G3"/>
    </sheetView>
  </sheetViews>
  <sheetFormatPr defaultRowHeight="65.25" customHeight="1"/>
  <cols>
    <col min="1" max="1" width="16.7109375" style="8" customWidth="1"/>
    <col min="2" max="2" width="25.85546875" style="1" customWidth="1"/>
    <col min="3" max="3" width="15.42578125" style="1" customWidth="1"/>
    <col min="4" max="5" width="9.140625" style="1"/>
    <col min="6" max="6" width="13.7109375" style="1" customWidth="1"/>
    <col min="7" max="7" width="7.42578125" style="1" customWidth="1"/>
    <col min="8" max="8" width="10.5703125" style="1" bestFit="1" customWidth="1"/>
    <col min="9" max="9" width="9.5703125" style="1" bestFit="1" customWidth="1"/>
    <col min="10" max="10" width="9.42578125" style="1" customWidth="1"/>
    <col min="11" max="11" width="12" style="1" customWidth="1"/>
    <col min="12" max="16384" width="9.140625" style="1"/>
  </cols>
  <sheetData>
    <row r="1" spans="1:11" ht="15.75">
      <c r="G1" s="56" t="s">
        <v>189</v>
      </c>
      <c r="H1" s="56"/>
      <c r="I1" s="56"/>
      <c r="J1" s="56"/>
    </row>
    <row r="2" spans="1:11" ht="49.5" customHeight="1">
      <c r="G2" s="56" t="s">
        <v>190</v>
      </c>
      <c r="H2" s="56"/>
      <c r="I2" s="56"/>
      <c r="J2" s="56"/>
    </row>
    <row r="3" spans="1:11" ht="15.75"/>
    <row r="4" spans="1:11" ht="65.25" customHeight="1">
      <c r="G4" s="46" t="s">
        <v>154</v>
      </c>
      <c r="H4" s="46"/>
      <c r="I4" s="46"/>
      <c r="J4" s="46"/>
      <c r="K4" s="17"/>
    </row>
    <row r="5" spans="1:11" ht="15.75">
      <c r="G5" s="17"/>
      <c r="H5" s="17"/>
      <c r="I5" s="17"/>
      <c r="J5" s="17"/>
      <c r="K5" s="17"/>
    </row>
    <row r="6" spans="1:11" ht="40.5" customHeight="1">
      <c r="A6" s="47" t="s">
        <v>55</v>
      </c>
      <c r="B6" s="47"/>
      <c r="C6" s="47"/>
      <c r="D6" s="47"/>
      <c r="E6" s="47"/>
      <c r="F6" s="47"/>
      <c r="G6" s="47"/>
      <c r="H6" s="47"/>
      <c r="I6" s="47"/>
      <c r="J6" s="47"/>
      <c r="K6" s="2"/>
    </row>
    <row r="7" spans="1:11" s="9" customFormat="1" ht="44.25" customHeight="1">
      <c r="A7" s="48" t="s">
        <v>7</v>
      </c>
      <c r="B7" s="49" t="s">
        <v>0</v>
      </c>
      <c r="C7" s="49" t="s">
        <v>1</v>
      </c>
      <c r="D7" s="49" t="s">
        <v>2</v>
      </c>
      <c r="E7" s="49"/>
      <c r="F7" s="49"/>
      <c r="G7" s="49"/>
      <c r="H7" s="50" t="s">
        <v>8</v>
      </c>
      <c r="I7" s="50"/>
      <c r="J7" s="50"/>
    </row>
    <row r="8" spans="1:11" s="9" customFormat="1" ht="21" customHeight="1">
      <c r="A8" s="48"/>
      <c r="B8" s="49"/>
      <c r="C8" s="49"/>
      <c r="D8" s="18" t="s">
        <v>3</v>
      </c>
      <c r="E8" s="18" t="s">
        <v>4</v>
      </c>
      <c r="F8" s="18" t="s">
        <v>5</v>
      </c>
      <c r="G8" s="18" t="s">
        <v>6</v>
      </c>
      <c r="H8" s="18">
        <v>2019</v>
      </c>
      <c r="I8" s="18">
        <v>2020</v>
      </c>
      <c r="J8" s="18">
        <v>2021</v>
      </c>
    </row>
    <row r="9" spans="1:11" ht="65.25" customHeight="1">
      <c r="A9" s="23" t="s">
        <v>9</v>
      </c>
      <c r="B9" s="34" t="s">
        <v>19</v>
      </c>
      <c r="C9" s="15" t="s">
        <v>10</v>
      </c>
      <c r="D9" s="3">
        <v>551</v>
      </c>
      <c r="E9" s="16" t="s">
        <v>12</v>
      </c>
      <c r="F9" s="4" t="s">
        <v>78</v>
      </c>
      <c r="G9" s="16" t="s">
        <v>12</v>
      </c>
      <c r="H9" s="12">
        <f>H11+H45+H108</f>
        <v>6806.0899999999992</v>
      </c>
      <c r="I9" s="12">
        <f>I11+I45+I108</f>
        <v>6695.1</v>
      </c>
      <c r="J9" s="12">
        <f>J11+J45+J108</f>
        <v>6695.1</v>
      </c>
    </row>
    <row r="10" spans="1:11" ht="37.5" customHeight="1">
      <c r="A10" s="23"/>
      <c r="B10" s="34"/>
      <c r="C10" s="15" t="s">
        <v>11</v>
      </c>
      <c r="D10" s="3">
        <v>551</v>
      </c>
      <c r="E10" s="16" t="s">
        <v>12</v>
      </c>
      <c r="F10" s="4" t="s">
        <v>78</v>
      </c>
      <c r="G10" s="16" t="s">
        <v>12</v>
      </c>
      <c r="H10" s="12">
        <f>H9</f>
        <v>6806.0899999999992</v>
      </c>
      <c r="I10" s="12">
        <f t="shared" ref="I10:J10" si="0">I9</f>
        <v>6695.1</v>
      </c>
      <c r="J10" s="12">
        <f t="shared" si="0"/>
        <v>6695.1</v>
      </c>
    </row>
    <row r="11" spans="1:11" ht="65.25" customHeight="1">
      <c r="A11" s="41" t="s">
        <v>13</v>
      </c>
      <c r="B11" s="42" t="s">
        <v>20</v>
      </c>
      <c r="C11" s="15" t="s">
        <v>14</v>
      </c>
      <c r="D11" s="3">
        <v>551</v>
      </c>
      <c r="E11" s="16" t="s">
        <v>12</v>
      </c>
      <c r="F11" s="4" t="s">
        <v>79</v>
      </c>
      <c r="G11" s="16" t="s">
        <v>12</v>
      </c>
      <c r="H11" s="12">
        <f>H12</f>
        <v>76.5</v>
      </c>
      <c r="I11" s="12">
        <f t="shared" ref="I11:J11" si="1">I12</f>
        <v>76.5</v>
      </c>
      <c r="J11" s="12">
        <f t="shared" si="1"/>
        <v>76.5</v>
      </c>
    </row>
    <row r="12" spans="1:11" ht="36" customHeight="1">
      <c r="A12" s="41"/>
      <c r="B12" s="42"/>
      <c r="C12" s="15" t="s">
        <v>15</v>
      </c>
      <c r="D12" s="3">
        <v>551</v>
      </c>
      <c r="E12" s="16" t="s">
        <v>12</v>
      </c>
      <c r="F12" s="4" t="s">
        <v>79</v>
      </c>
      <c r="G12" s="16" t="s">
        <v>12</v>
      </c>
      <c r="H12" s="12">
        <f>H13+H17+H25+H27+H29+H31+H35+H37+H41</f>
        <v>76.5</v>
      </c>
      <c r="I12" s="12">
        <f t="shared" ref="I12:J12" si="2">I13+I17+I25+I27+I29+I31+I35+I37+I41</f>
        <v>76.5</v>
      </c>
      <c r="J12" s="12">
        <f t="shared" si="2"/>
        <v>76.5</v>
      </c>
    </row>
    <row r="13" spans="1:11" ht="51" customHeight="1">
      <c r="A13" s="23">
        <v>1</v>
      </c>
      <c r="B13" s="24" t="s">
        <v>21</v>
      </c>
      <c r="C13" s="15" t="s">
        <v>16</v>
      </c>
      <c r="D13" s="3">
        <v>551</v>
      </c>
      <c r="E13" s="16" t="s">
        <v>50</v>
      </c>
      <c r="F13" s="4" t="s">
        <v>80</v>
      </c>
      <c r="G13" s="16" t="s">
        <v>51</v>
      </c>
      <c r="H13" s="6">
        <f>H14</f>
        <v>4</v>
      </c>
      <c r="I13" s="6">
        <f>I14</f>
        <v>4</v>
      </c>
      <c r="J13" s="6">
        <f>J14</f>
        <v>4</v>
      </c>
    </row>
    <row r="14" spans="1:11" ht="34.5" customHeight="1">
      <c r="A14" s="23"/>
      <c r="B14" s="25"/>
      <c r="C14" s="15" t="s">
        <v>15</v>
      </c>
      <c r="D14" s="3">
        <v>551</v>
      </c>
      <c r="E14" s="16" t="s">
        <v>50</v>
      </c>
      <c r="F14" s="4" t="s">
        <v>80</v>
      </c>
      <c r="G14" s="16" t="s">
        <v>51</v>
      </c>
      <c r="H14" s="6">
        <v>4</v>
      </c>
      <c r="I14" s="6">
        <v>4</v>
      </c>
      <c r="J14" s="6">
        <v>4</v>
      </c>
    </row>
    <row r="15" spans="1:11" ht="51" customHeight="1">
      <c r="A15" s="23">
        <v>2</v>
      </c>
      <c r="B15" s="24" t="s">
        <v>22</v>
      </c>
      <c r="C15" s="15" t="s">
        <v>16</v>
      </c>
      <c r="D15" s="3">
        <v>551</v>
      </c>
      <c r="E15" s="16" t="s">
        <v>50</v>
      </c>
      <c r="F15" s="4" t="s">
        <v>80</v>
      </c>
      <c r="G15" s="16" t="s">
        <v>51</v>
      </c>
      <c r="H15" s="34" t="s">
        <v>17</v>
      </c>
      <c r="I15" s="34" t="s">
        <v>17</v>
      </c>
      <c r="J15" s="34" t="s">
        <v>17</v>
      </c>
    </row>
    <row r="16" spans="1:11" ht="34.5" customHeight="1">
      <c r="A16" s="23"/>
      <c r="B16" s="25"/>
      <c r="C16" s="15" t="s">
        <v>15</v>
      </c>
      <c r="D16" s="3">
        <v>551</v>
      </c>
      <c r="E16" s="16" t="s">
        <v>50</v>
      </c>
      <c r="F16" s="4" t="s">
        <v>80</v>
      </c>
      <c r="G16" s="16" t="s">
        <v>51</v>
      </c>
      <c r="H16" s="51"/>
      <c r="I16" s="51"/>
      <c r="J16" s="51"/>
    </row>
    <row r="17" spans="1:10" ht="51" customHeight="1">
      <c r="A17" s="23">
        <v>3</v>
      </c>
      <c r="B17" s="34" t="s">
        <v>155</v>
      </c>
      <c r="C17" s="15" t="s">
        <v>16</v>
      </c>
      <c r="D17" s="3">
        <v>551</v>
      </c>
      <c r="E17" s="16" t="s">
        <v>50</v>
      </c>
      <c r="F17" s="4" t="s">
        <v>80</v>
      </c>
      <c r="G17" s="16" t="s">
        <v>51</v>
      </c>
      <c r="H17" s="13">
        <f>H18</f>
        <v>16</v>
      </c>
      <c r="I17" s="13">
        <f t="shared" ref="I17:J17" si="3">I18</f>
        <v>16</v>
      </c>
      <c r="J17" s="13">
        <f t="shared" si="3"/>
        <v>16</v>
      </c>
    </row>
    <row r="18" spans="1:10" ht="33" customHeight="1">
      <c r="A18" s="23"/>
      <c r="B18" s="34"/>
      <c r="C18" s="15" t="s">
        <v>15</v>
      </c>
      <c r="D18" s="3">
        <v>551</v>
      </c>
      <c r="E18" s="16" t="s">
        <v>50</v>
      </c>
      <c r="F18" s="4" t="s">
        <v>80</v>
      </c>
      <c r="G18" s="16" t="s">
        <v>51</v>
      </c>
      <c r="H18" s="6">
        <v>16</v>
      </c>
      <c r="I18" s="6">
        <v>16</v>
      </c>
      <c r="J18" s="6">
        <v>16</v>
      </c>
    </row>
    <row r="19" spans="1:10" ht="52.5" customHeight="1">
      <c r="A19" s="23">
        <v>4</v>
      </c>
      <c r="B19" s="24" t="s">
        <v>156</v>
      </c>
      <c r="C19" s="15" t="s">
        <v>16</v>
      </c>
      <c r="D19" s="3">
        <v>551</v>
      </c>
      <c r="E19" s="16" t="s">
        <v>50</v>
      </c>
      <c r="F19" s="4" t="s">
        <v>80</v>
      </c>
      <c r="G19" s="16" t="s">
        <v>51</v>
      </c>
      <c r="H19" s="34" t="s">
        <v>17</v>
      </c>
      <c r="I19" s="34" t="s">
        <v>17</v>
      </c>
      <c r="J19" s="34" t="s">
        <v>17</v>
      </c>
    </row>
    <row r="20" spans="1:10" ht="61.5" customHeight="1">
      <c r="A20" s="23"/>
      <c r="B20" s="25"/>
      <c r="C20" s="15" t="s">
        <v>15</v>
      </c>
      <c r="D20" s="3">
        <v>551</v>
      </c>
      <c r="E20" s="16" t="s">
        <v>50</v>
      </c>
      <c r="F20" s="4" t="s">
        <v>80</v>
      </c>
      <c r="G20" s="16" t="s">
        <v>51</v>
      </c>
      <c r="H20" s="51"/>
      <c r="I20" s="51"/>
      <c r="J20" s="51"/>
    </row>
    <row r="21" spans="1:10" ht="51" customHeight="1">
      <c r="A21" s="23">
        <v>5</v>
      </c>
      <c r="B21" s="24" t="s">
        <v>23</v>
      </c>
      <c r="C21" s="15" t="s">
        <v>16</v>
      </c>
      <c r="D21" s="3">
        <v>551</v>
      </c>
      <c r="E21" s="16" t="s">
        <v>50</v>
      </c>
      <c r="F21" s="4" t="s">
        <v>80</v>
      </c>
      <c r="G21" s="16" t="s">
        <v>51</v>
      </c>
      <c r="H21" s="34" t="s">
        <v>17</v>
      </c>
      <c r="I21" s="34" t="s">
        <v>17</v>
      </c>
      <c r="J21" s="34" t="s">
        <v>17</v>
      </c>
    </row>
    <row r="22" spans="1:10" ht="34.5" customHeight="1">
      <c r="A22" s="23"/>
      <c r="B22" s="25"/>
      <c r="C22" s="15" t="s">
        <v>15</v>
      </c>
      <c r="D22" s="3">
        <v>551</v>
      </c>
      <c r="E22" s="16" t="s">
        <v>50</v>
      </c>
      <c r="F22" s="4" t="s">
        <v>80</v>
      </c>
      <c r="G22" s="16" t="s">
        <v>51</v>
      </c>
      <c r="H22" s="51"/>
      <c r="I22" s="51"/>
      <c r="J22" s="51"/>
    </row>
    <row r="23" spans="1:10" ht="55.5" customHeight="1">
      <c r="A23" s="23">
        <v>6</v>
      </c>
      <c r="B23" s="24" t="s">
        <v>24</v>
      </c>
      <c r="C23" s="15" t="s">
        <v>16</v>
      </c>
      <c r="D23" s="3">
        <v>551</v>
      </c>
      <c r="E23" s="16" t="s">
        <v>50</v>
      </c>
      <c r="F23" s="4" t="s">
        <v>80</v>
      </c>
      <c r="G23" s="16" t="s">
        <v>51</v>
      </c>
      <c r="H23" s="34" t="s">
        <v>17</v>
      </c>
      <c r="I23" s="34" t="s">
        <v>17</v>
      </c>
      <c r="J23" s="34" t="s">
        <v>17</v>
      </c>
    </row>
    <row r="24" spans="1:10" ht="35.25" customHeight="1">
      <c r="A24" s="23"/>
      <c r="B24" s="25"/>
      <c r="C24" s="15" t="s">
        <v>15</v>
      </c>
      <c r="D24" s="3">
        <v>551</v>
      </c>
      <c r="E24" s="16" t="s">
        <v>50</v>
      </c>
      <c r="F24" s="4" t="s">
        <v>80</v>
      </c>
      <c r="G24" s="16" t="s">
        <v>51</v>
      </c>
      <c r="H24" s="51"/>
      <c r="I24" s="51"/>
      <c r="J24" s="51"/>
    </row>
    <row r="25" spans="1:10" ht="48" customHeight="1">
      <c r="A25" s="23">
        <v>7</v>
      </c>
      <c r="B25" s="24" t="s">
        <v>56</v>
      </c>
      <c r="C25" s="15" t="s">
        <v>16</v>
      </c>
      <c r="D25" s="3">
        <v>551</v>
      </c>
      <c r="E25" s="16" t="s">
        <v>50</v>
      </c>
      <c r="F25" s="4" t="s">
        <v>80</v>
      </c>
      <c r="G25" s="16" t="s">
        <v>51</v>
      </c>
      <c r="H25" s="6">
        <f>H26</f>
        <v>13.5</v>
      </c>
      <c r="I25" s="6">
        <f t="shared" ref="I25:J25" si="4">I26</f>
        <v>13.5</v>
      </c>
      <c r="J25" s="6">
        <f t="shared" si="4"/>
        <v>13.5</v>
      </c>
    </row>
    <row r="26" spans="1:10" ht="33" customHeight="1">
      <c r="A26" s="23"/>
      <c r="B26" s="25"/>
      <c r="C26" s="15" t="s">
        <v>15</v>
      </c>
      <c r="D26" s="3">
        <v>551</v>
      </c>
      <c r="E26" s="16" t="s">
        <v>50</v>
      </c>
      <c r="F26" s="4" t="s">
        <v>80</v>
      </c>
      <c r="G26" s="16" t="s">
        <v>51</v>
      </c>
      <c r="H26" s="6">
        <v>13.5</v>
      </c>
      <c r="I26" s="6">
        <v>13.5</v>
      </c>
      <c r="J26" s="6">
        <v>13.5</v>
      </c>
    </row>
    <row r="27" spans="1:10" ht="51" customHeight="1">
      <c r="A27" s="23">
        <v>8</v>
      </c>
      <c r="B27" s="24" t="s">
        <v>102</v>
      </c>
      <c r="C27" s="15" t="s">
        <v>16</v>
      </c>
      <c r="D27" s="3">
        <v>551</v>
      </c>
      <c r="E27" s="16" t="s">
        <v>50</v>
      </c>
      <c r="F27" s="4" t="s">
        <v>80</v>
      </c>
      <c r="G27" s="16" t="s">
        <v>51</v>
      </c>
      <c r="H27" s="6">
        <f>H28</f>
        <v>10.76</v>
      </c>
      <c r="I27" s="6">
        <f t="shared" ref="I27:J31" si="5">I28</f>
        <v>10.76</v>
      </c>
      <c r="J27" s="6">
        <f t="shared" si="5"/>
        <v>10.76</v>
      </c>
    </row>
    <row r="28" spans="1:10" ht="37.5" customHeight="1">
      <c r="A28" s="23"/>
      <c r="B28" s="25"/>
      <c r="C28" s="15" t="s">
        <v>15</v>
      </c>
      <c r="D28" s="3">
        <v>551</v>
      </c>
      <c r="E28" s="16" t="s">
        <v>50</v>
      </c>
      <c r="F28" s="4" t="s">
        <v>80</v>
      </c>
      <c r="G28" s="16" t="s">
        <v>51</v>
      </c>
      <c r="H28" s="6">
        <v>10.76</v>
      </c>
      <c r="I28" s="6">
        <v>10.76</v>
      </c>
      <c r="J28" s="6">
        <v>10.76</v>
      </c>
    </row>
    <row r="29" spans="1:10" ht="51" customHeight="1">
      <c r="A29" s="23">
        <v>9</v>
      </c>
      <c r="B29" s="24" t="s">
        <v>157</v>
      </c>
      <c r="C29" s="15" t="s">
        <v>16</v>
      </c>
      <c r="D29" s="3">
        <v>551</v>
      </c>
      <c r="E29" s="16" t="s">
        <v>50</v>
      </c>
      <c r="F29" s="4" t="s">
        <v>80</v>
      </c>
      <c r="G29" s="16" t="s">
        <v>51</v>
      </c>
      <c r="H29" s="6">
        <f>H30</f>
        <v>16.190000000000001</v>
      </c>
      <c r="I29" s="6">
        <f t="shared" si="5"/>
        <v>16.190000000000001</v>
      </c>
      <c r="J29" s="6">
        <f t="shared" si="5"/>
        <v>16.190000000000001</v>
      </c>
    </row>
    <row r="30" spans="1:10" ht="37.5" customHeight="1">
      <c r="A30" s="23"/>
      <c r="B30" s="25"/>
      <c r="C30" s="15" t="s">
        <v>15</v>
      </c>
      <c r="D30" s="3">
        <v>551</v>
      </c>
      <c r="E30" s="16" t="s">
        <v>50</v>
      </c>
      <c r="F30" s="4" t="s">
        <v>80</v>
      </c>
      <c r="G30" s="16" t="s">
        <v>51</v>
      </c>
      <c r="H30" s="6">
        <v>16.190000000000001</v>
      </c>
      <c r="I30" s="6">
        <v>16.190000000000001</v>
      </c>
      <c r="J30" s="6">
        <v>16.190000000000001</v>
      </c>
    </row>
    <row r="31" spans="1:10" ht="51.75" customHeight="1">
      <c r="A31" s="23">
        <v>10</v>
      </c>
      <c r="B31" s="24" t="s">
        <v>103</v>
      </c>
      <c r="C31" s="15" t="s">
        <v>16</v>
      </c>
      <c r="D31" s="3">
        <v>551</v>
      </c>
      <c r="E31" s="16" t="s">
        <v>50</v>
      </c>
      <c r="F31" s="4" t="s">
        <v>80</v>
      </c>
      <c r="G31" s="16" t="s">
        <v>51</v>
      </c>
      <c r="H31" s="6">
        <f>H32</f>
        <v>5</v>
      </c>
      <c r="I31" s="6">
        <f t="shared" si="5"/>
        <v>5</v>
      </c>
      <c r="J31" s="6">
        <f t="shared" si="5"/>
        <v>5</v>
      </c>
    </row>
    <row r="32" spans="1:10" ht="34.5" customHeight="1">
      <c r="A32" s="23"/>
      <c r="B32" s="25"/>
      <c r="C32" s="15" t="s">
        <v>15</v>
      </c>
      <c r="D32" s="3">
        <v>551</v>
      </c>
      <c r="E32" s="16" t="s">
        <v>50</v>
      </c>
      <c r="F32" s="4" t="s">
        <v>80</v>
      </c>
      <c r="G32" s="16" t="s">
        <v>51</v>
      </c>
      <c r="H32" s="6">
        <v>5</v>
      </c>
      <c r="I32" s="6">
        <v>5</v>
      </c>
      <c r="J32" s="6">
        <v>5</v>
      </c>
    </row>
    <row r="33" spans="1:10" ht="53.25" customHeight="1">
      <c r="A33" s="23">
        <v>11</v>
      </c>
      <c r="B33" s="24" t="s">
        <v>25</v>
      </c>
      <c r="C33" s="15" t="s">
        <v>16</v>
      </c>
      <c r="D33" s="3">
        <v>551</v>
      </c>
      <c r="E33" s="16" t="s">
        <v>50</v>
      </c>
      <c r="F33" s="4" t="s">
        <v>80</v>
      </c>
      <c r="G33" s="16" t="s">
        <v>51</v>
      </c>
      <c r="H33" s="34" t="s">
        <v>17</v>
      </c>
      <c r="I33" s="34" t="s">
        <v>17</v>
      </c>
      <c r="J33" s="34" t="s">
        <v>17</v>
      </c>
    </row>
    <row r="34" spans="1:10" ht="38.25" customHeight="1">
      <c r="A34" s="23"/>
      <c r="B34" s="25"/>
      <c r="C34" s="15" t="s">
        <v>15</v>
      </c>
      <c r="D34" s="3">
        <v>551</v>
      </c>
      <c r="E34" s="16" t="s">
        <v>50</v>
      </c>
      <c r="F34" s="4" t="s">
        <v>80</v>
      </c>
      <c r="G34" s="16" t="s">
        <v>51</v>
      </c>
      <c r="H34" s="51"/>
      <c r="I34" s="51"/>
      <c r="J34" s="51"/>
    </row>
    <row r="35" spans="1:10" ht="52.5" customHeight="1">
      <c r="A35" s="23">
        <v>12</v>
      </c>
      <c r="B35" s="24" t="s">
        <v>26</v>
      </c>
      <c r="C35" s="15" t="s">
        <v>16</v>
      </c>
      <c r="D35" s="3">
        <v>551</v>
      </c>
      <c r="E35" s="16" t="s">
        <v>50</v>
      </c>
      <c r="F35" s="4" t="s">
        <v>80</v>
      </c>
      <c r="G35" s="16" t="s">
        <v>51</v>
      </c>
      <c r="H35" s="6">
        <f>H36</f>
        <v>0</v>
      </c>
      <c r="I35" s="6">
        <f t="shared" ref="I35:J35" si="6">I36</f>
        <v>0</v>
      </c>
      <c r="J35" s="6">
        <f t="shared" si="6"/>
        <v>0</v>
      </c>
    </row>
    <row r="36" spans="1:10" ht="33" customHeight="1">
      <c r="A36" s="23"/>
      <c r="B36" s="25"/>
      <c r="C36" s="15" t="s">
        <v>15</v>
      </c>
      <c r="D36" s="3">
        <v>551</v>
      </c>
      <c r="E36" s="16" t="s">
        <v>50</v>
      </c>
      <c r="F36" s="4" t="s">
        <v>80</v>
      </c>
      <c r="G36" s="16" t="s">
        <v>51</v>
      </c>
      <c r="H36" s="6">
        <v>0</v>
      </c>
      <c r="I36" s="6">
        <v>0</v>
      </c>
      <c r="J36" s="6">
        <v>0</v>
      </c>
    </row>
    <row r="37" spans="1:10" ht="51.75" customHeight="1">
      <c r="A37" s="23">
        <v>13</v>
      </c>
      <c r="B37" s="24" t="s">
        <v>27</v>
      </c>
      <c r="C37" s="15" t="s">
        <v>16</v>
      </c>
      <c r="D37" s="3">
        <v>551</v>
      </c>
      <c r="E37" s="16" t="s">
        <v>50</v>
      </c>
      <c r="F37" s="4" t="s">
        <v>80</v>
      </c>
      <c r="G37" s="16" t="s">
        <v>51</v>
      </c>
      <c r="H37" s="6">
        <f>H38</f>
        <v>11.05</v>
      </c>
      <c r="I37" s="6">
        <f t="shared" ref="I37:J37" si="7">I38</f>
        <v>11.05</v>
      </c>
      <c r="J37" s="6">
        <f t="shared" si="7"/>
        <v>11.05</v>
      </c>
    </row>
    <row r="38" spans="1:10" ht="36.75" customHeight="1">
      <c r="A38" s="23"/>
      <c r="B38" s="25"/>
      <c r="C38" s="15" t="s">
        <v>15</v>
      </c>
      <c r="D38" s="3">
        <v>551</v>
      </c>
      <c r="E38" s="16" t="s">
        <v>50</v>
      </c>
      <c r="F38" s="4" t="s">
        <v>80</v>
      </c>
      <c r="G38" s="16" t="s">
        <v>51</v>
      </c>
      <c r="H38" s="6">
        <v>11.05</v>
      </c>
      <c r="I38" s="6">
        <v>11.05</v>
      </c>
      <c r="J38" s="6">
        <v>11.05</v>
      </c>
    </row>
    <row r="39" spans="1:10" ht="48.75" customHeight="1">
      <c r="A39" s="23">
        <v>14</v>
      </c>
      <c r="B39" s="24" t="s">
        <v>184</v>
      </c>
      <c r="C39" s="15" t="s">
        <v>16</v>
      </c>
      <c r="D39" s="3">
        <v>551</v>
      </c>
      <c r="E39" s="16" t="s">
        <v>50</v>
      </c>
      <c r="F39" s="4" t="s">
        <v>80</v>
      </c>
      <c r="G39" s="16" t="s">
        <v>51</v>
      </c>
      <c r="H39" s="34" t="s">
        <v>17</v>
      </c>
      <c r="I39" s="34" t="s">
        <v>17</v>
      </c>
      <c r="J39" s="34" t="s">
        <v>17</v>
      </c>
    </row>
    <row r="40" spans="1:10" ht="39" customHeight="1">
      <c r="A40" s="23"/>
      <c r="B40" s="25"/>
      <c r="C40" s="15" t="s">
        <v>15</v>
      </c>
      <c r="D40" s="3">
        <v>551</v>
      </c>
      <c r="E40" s="16" t="s">
        <v>50</v>
      </c>
      <c r="F40" s="4" t="s">
        <v>80</v>
      </c>
      <c r="G40" s="16" t="s">
        <v>51</v>
      </c>
      <c r="H40" s="51"/>
      <c r="I40" s="51"/>
      <c r="J40" s="51"/>
    </row>
    <row r="41" spans="1:10" ht="51.75" customHeight="1">
      <c r="A41" s="23">
        <v>15</v>
      </c>
      <c r="B41" s="24" t="s">
        <v>88</v>
      </c>
      <c r="C41" s="15" t="s">
        <v>16</v>
      </c>
      <c r="D41" s="3">
        <v>551</v>
      </c>
      <c r="E41" s="16" t="s">
        <v>50</v>
      </c>
      <c r="F41" s="4" t="s">
        <v>80</v>
      </c>
      <c r="G41" s="16" t="s">
        <v>51</v>
      </c>
      <c r="H41" s="16">
        <f>H42</f>
        <v>0</v>
      </c>
      <c r="I41" s="16">
        <f t="shared" ref="I41:J41" si="8">I42</f>
        <v>0</v>
      </c>
      <c r="J41" s="16">
        <f t="shared" si="8"/>
        <v>0</v>
      </c>
    </row>
    <row r="42" spans="1:10" ht="36.75" customHeight="1">
      <c r="A42" s="23"/>
      <c r="B42" s="25"/>
      <c r="C42" s="15" t="s">
        <v>15</v>
      </c>
      <c r="D42" s="3">
        <v>551</v>
      </c>
      <c r="E42" s="16" t="s">
        <v>50</v>
      </c>
      <c r="F42" s="4" t="s">
        <v>80</v>
      </c>
      <c r="G42" s="16" t="s">
        <v>51</v>
      </c>
      <c r="H42" s="16">
        <v>0</v>
      </c>
      <c r="I42" s="16">
        <v>0</v>
      </c>
      <c r="J42" s="16">
        <v>0</v>
      </c>
    </row>
    <row r="43" spans="1:10" ht="65.25" customHeight="1">
      <c r="A43" s="23">
        <v>16</v>
      </c>
      <c r="B43" s="24" t="s">
        <v>28</v>
      </c>
      <c r="C43" s="15" t="s">
        <v>16</v>
      </c>
      <c r="D43" s="3">
        <v>551</v>
      </c>
      <c r="E43" s="16" t="s">
        <v>50</v>
      </c>
      <c r="F43" s="4" t="s">
        <v>80</v>
      </c>
      <c r="G43" s="16" t="s">
        <v>51</v>
      </c>
      <c r="H43" s="24" t="s">
        <v>17</v>
      </c>
      <c r="I43" s="24" t="s">
        <v>17</v>
      </c>
      <c r="J43" s="24" t="s">
        <v>17</v>
      </c>
    </row>
    <row r="44" spans="1:10" ht="32.25" customHeight="1">
      <c r="A44" s="23"/>
      <c r="B44" s="25"/>
      <c r="C44" s="15" t="s">
        <v>15</v>
      </c>
      <c r="D44" s="3">
        <v>551</v>
      </c>
      <c r="E44" s="16" t="s">
        <v>50</v>
      </c>
      <c r="F44" s="4" t="s">
        <v>80</v>
      </c>
      <c r="G44" s="16" t="s">
        <v>51</v>
      </c>
      <c r="H44" s="25"/>
      <c r="I44" s="25"/>
      <c r="J44" s="25"/>
    </row>
    <row r="45" spans="1:10" ht="65.25" customHeight="1">
      <c r="A45" s="52"/>
      <c r="B45" s="42" t="s">
        <v>29</v>
      </c>
      <c r="C45" s="15" t="s">
        <v>14</v>
      </c>
      <c r="D45" s="3">
        <v>551</v>
      </c>
      <c r="E45" s="16" t="s">
        <v>12</v>
      </c>
      <c r="F45" s="4" t="s">
        <v>81</v>
      </c>
      <c r="G45" s="16" t="s">
        <v>12</v>
      </c>
      <c r="H45" s="12">
        <f>H46</f>
        <v>5716.07</v>
      </c>
      <c r="I45" s="12">
        <f t="shared" ref="I45:J45" si="9">I46</f>
        <v>5643.5</v>
      </c>
      <c r="J45" s="12">
        <f t="shared" si="9"/>
        <v>5643.5</v>
      </c>
    </row>
    <row r="46" spans="1:10" ht="48.75" customHeight="1">
      <c r="A46" s="52"/>
      <c r="B46" s="42"/>
      <c r="C46" s="15" t="s">
        <v>15</v>
      </c>
      <c r="D46" s="3">
        <v>551</v>
      </c>
      <c r="E46" s="16" t="s">
        <v>12</v>
      </c>
      <c r="F46" s="4" t="s">
        <v>81</v>
      </c>
      <c r="G46" s="16" t="s">
        <v>12</v>
      </c>
      <c r="H46" s="12">
        <f>H47+H49+H51+H53+H55+H57+H59+H61+H63+H67+H69+H71+H73+H75+H77+H79+H81+H83+H87+H89+H93+H95+H97+H99+H101+H103+H91+H65+H85+H107</f>
        <v>5716.07</v>
      </c>
      <c r="I46" s="12">
        <f t="shared" ref="I46:J46" si="10">I47+I49+I51+I53+I55+I57+I59+I61+I63+I67+I69+I71+I73+I75+I77+I79+I81+I83+I87+I89+I93+I95+I97+I99+I101+I103+I91</f>
        <v>5643.5</v>
      </c>
      <c r="J46" s="12">
        <f t="shared" si="10"/>
        <v>5643.5</v>
      </c>
    </row>
    <row r="47" spans="1:10" ht="51.75" customHeight="1">
      <c r="A47" s="38">
        <v>1</v>
      </c>
      <c r="B47" s="34" t="s">
        <v>104</v>
      </c>
      <c r="C47" s="15" t="s">
        <v>16</v>
      </c>
      <c r="D47" s="3">
        <v>551</v>
      </c>
      <c r="E47" s="16" t="s">
        <v>52</v>
      </c>
      <c r="F47" s="4" t="s">
        <v>82</v>
      </c>
      <c r="G47" s="16" t="s">
        <v>51</v>
      </c>
      <c r="H47" s="6">
        <v>8</v>
      </c>
      <c r="I47" s="6">
        <f t="shared" ref="I47:J47" si="11">I48</f>
        <v>11.3</v>
      </c>
      <c r="J47" s="6">
        <f t="shared" si="11"/>
        <v>11.3</v>
      </c>
    </row>
    <row r="48" spans="1:10" ht="39" customHeight="1">
      <c r="A48" s="38"/>
      <c r="B48" s="34"/>
      <c r="C48" s="15" t="s">
        <v>15</v>
      </c>
      <c r="D48" s="3">
        <v>551</v>
      </c>
      <c r="E48" s="16" t="s">
        <v>52</v>
      </c>
      <c r="F48" s="4" t="s">
        <v>82</v>
      </c>
      <c r="G48" s="16" t="s">
        <v>51</v>
      </c>
      <c r="H48" s="6">
        <v>8</v>
      </c>
      <c r="I48" s="6">
        <v>11.3</v>
      </c>
      <c r="J48" s="6">
        <v>11.3</v>
      </c>
    </row>
    <row r="49" spans="1:10" ht="51.75" customHeight="1">
      <c r="A49" s="38">
        <v>2</v>
      </c>
      <c r="B49" s="24" t="s">
        <v>57</v>
      </c>
      <c r="C49" s="15" t="s">
        <v>16</v>
      </c>
      <c r="D49" s="3">
        <v>551</v>
      </c>
      <c r="E49" s="16" t="s">
        <v>52</v>
      </c>
      <c r="F49" s="4" t="s">
        <v>82</v>
      </c>
      <c r="G49" s="16" t="s">
        <v>51</v>
      </c>
      <c r="H49" s="6">
        <f>H50</f>
        <v>1.6</v>
      </c>
      <c r="I49" s="6">
        <f t="shared" ref="I49:J49" si="12">I50</f>
        <v>1.8</v>
      </c>
      <c r="J49" s="6">
        <f t="shared" si="12"/>
        <v>1.8</v>
      </c>
    </row>
    <row r="50" spans="1:10" ht="32.25" customHeight="1">
      <c r="A50" s="38"/>
      <c r="B50" s="25"/>
      <c r="C50" s="15" t="s">
        <v>15</v>
      </c>
      <c r="D50" s="3">
        <v>551</v>
      </c>
      <c r="E50" s="16" t="s">
        <v>52</v>
      </c>
      <c r="F50" s="4" t="s">
        <v>82</v>
      </c>
      <c r="G50" s="16" t="s">
        <v>51</v>
      </c>
      <c r="H50" s="6">
        <v>1.6</v>
      </c>
      <c r="I50" s="6">
        <v>1.8</v>
      </c>
      <c r="J50" s="6">
        <v>1.8</v>
      </c>
    </row>
    <row r="51" spans="1:10" ht="52.5" customHeight="1">
      <c r="A51" s="38">
        <v>3</v>
      </c>
      <c r="B51" s="34" t="s">
        <v>58</v>
      </c>
      <c r="C51" s="15" t="s">
        <v>16</v>
      </c>
      <c r="D51" s="3">
        <v>551</v>
      </c>
      <c r="E51" s="16" t="s">
        <v>52</v>
      </c>
      <c r="F51" s="4" t="s">
        <v>82</v>
      </c>
      <c r="G51" s="16" t="s">
        <v>51</v>
      </c>
      <c r="H51" s="6">
        <f>H52</f>
        <v>1.2</v>
      </c>
      <c r="I51" s="6">
        <f t="shared" ref="I51:J51" si="13">I52</f>
        <v>1.2</v>
      </c>
      <c r="J51" s="6">
        <f t="shared" si="13"/>
        <v>1.2</v>
      </c>
    </row>
    <row r="52" spans="1:10" ht="36" customHeight="1">
      <c r="A52" s="38"/>
      <c r="B52" s="34"/>
      <c r="C52" s="15" t="s">
        <v>15</v>
      </c>
      <c r="D52" s="3">
        <v>551</v>
      </c>
      <c r="E52" s="16" t="s">
        <v>52</v>
      </c>
      <c r="F52" s="4" t="s">
        <v>82</v>
      </c>
      <c r="G52" s="16" t="s">
        <v>51</v>
      </c>
      <c r="H52" s="6">
        <v>1.2</v>
      </c>
      <c r="I52" s="6">
        <v>1.2</v>
      </c>
      <c r="J52" s="6">
        <v>1.2</v>
      </c>
    </row>
    <row r="53" spans="1:10" ht="102.75" customHeight="1">
      <c r="A53" s="38">
        <v>4</v>
      </c>
      <c r="B53" s="34" t="s">
        <v>158</v>
      </c>
      <c r="C53" s="15" t="s">
        <v>16</v>
      </c>
      <c r="D53" s="3">
        <v>551</v>
      </c>
      <c r="E53" s="16" t="s">
        <v>52</v>
      </c>
      <c r="F53" s="4" t="s">
        <v>82</v>
      </c>
      <c r="G53" s="16" t="s">
        <v>51</v>
      </c>
      <c r="H53" s="6">
        <f>H54</f>
        <v>14.1</v>
      </c>
      <c r="I53" s="6">
        <f t="shared" ref="I53:J53" si="14">I54</f>
        <v>19.399999999999999</v>
      </c>
      <c r="J53" s="6">
        <f t="shared" si="14"/>
        <v>19.399999999999999</v>
      </c>
    </row>
    <row r="54" spans="1:10" ht="97.5" customHeight="1">
      <c r="A54" s="38"/>
      <c r="B54" s="34"/>
      <c r="C54" s="15" t="s">
        <v>15</v>
      </c>
      <c r="D54" s="3">
        <v>551</v>
      </c>
      <c r="E54" s="16" t="s">
        <v>52</v>
      </c>
      <c r="F54" s="4" t="s">
        <v>82</v>
      </c>
      <c r="G54" s="16" t="s">
        <v>51</v>
      </c>
      <c r="H54" s="6">
        <v>14.1</v>
      </c>
      <c r="I54" s="6">
        <v>19.399999999999999</v>
      </c>
      <c r="J54" s="6">
        <v>19.399999999999999</v>
      </c>
    </row>
    <row r="55" spans="1:10" ht="54" customHeight="1">
      <c r="A55" s="38">
        <v>5</v>
      </c>
      <c r="B55" s="24" t="s">
        <v>75</v>
      </c>
      <c r="C55" s="15" t="s">
        <v>16</v>
      </c>
      <c r="D55" s="3">
        <v>551</v>
      </c>
      <c r="E55" s="16" t="s">
        <v>52</v>
      </c>
      <c r="F55" s="4" t="s">
        <v>82</v>
      </c>
      <c r="G55" s="16" t="s">
        <v>51</v>
      </c>
      <c r="H55" s="6">
        <f>H56</f>
        <v>4.7</v>
      </c>
      <c r="I55" s="6">
        <f t="shared" ref="I55:J57" si="15">I56</f>
        <v>7.2</v>
      </c>
      <c r="J55" s="6">
        <f t="shared" si="15"/>
        <v>7.2</v>
      </c>
    </row>
    <row r="56" spans="1:10" ht="41.25" customHeight="1">
      <c r="A56" s="38"/>
      <c r="B56" s="25"/>
      <c r="C56" s="15" t="s">
        <v>15</v>
      </c>
      <c r="D56" s="3">
        <v>551</v>
      </c>
      <c r="E56" s="16" t="s">
        <v>52</v>
      </c>
      <c r="F56" s="4" t="s">
        <v>82</v>
      </c>
      <c r="G56" s="16" t="s">
        <v>51</v>
      </c>
      <c r="H56" s="6">
        <v>4.7</v>
      </c>
      <c r="I56" s="6">
        <v>7.2</v>
      </c>
      <c r="J56" s="6">
        <v>7.2</v>
      </c>
    </row>
    <row r="57" spans="1:10" ht="55.5" customHeight="1">
      <c r="A57" s="38">
        <v>6</v>
      </c>
      <c r="B57" s="24" t="s">
        <v>183</v>
      </c>
      <c r="C57" s="15" t="s">
        <v>16</v>
      </c>
      <c r="D57" s="3">
        <v>551</v>
      </c>
      <c r="E57" s="16" t="s">
        <v>52</v>
      </c>
      <c r="F57" s="4" t="s">
        <v>82</v>
      </c>
      <c r="G57" s="16" t="s">
        <v>51</v>
      </c>
      <c r="H57" s="6">
        <f>H58</f>
        <v>29.8</v>
      </c>
      <c r="I57" s="6">
        <f t="shared" si="15"/>
        <v>0</v>
      </c>
      <c r="J57" s="6">
        <f t="shared" si="15"/>
        <v>0</v>
      </c>
    </row>
    <row r="58" spans="1:10" ht="36" customHeight="1">
      <c r="A58" s="38"/>
      <c r="B58" s="25"/>
      <c r="C58" s="15" t="s">
        <v>15</v>
      </c>
      <c r="D58" s="3">
        <v>551</v>
      </c>
      <c r="E58" s="16" t="s">
        <v>52</v>
      </c>
      <c r="F58" s="4" t="s">
        <v>82</v>
      </c>
      <c r="G58" s="16" t="s">
        <v>51</v>
      </c>
      <c r="H58" s="6">
        <v>29.8</v>
      </c>
      <c r="I58" s="6">
        <v>0</v>
      </c>
      <c r="J58" s="6">
        <v>0</v>
      </c>
    </row>
    <row r="59" spans="1:10" ht="51.75" customHeight="1">
      <c r="A59" s="38">
        <v>7</v>
      </c>
      <c r="B59" s="24" t="s">
        <v>100</v>
      </c>
      <c r="C59" s="15" t="s">
        <v>16</v>
      </c>
      <c r="D59" s="3">
        <v>551</v>
      </c>
      <c r="E59" s="16" t="s">
        <v>52</v>
      </c>
      <c r="F59" s="4" t="s">
        <v>82</v>
      </c>
      <c r="G59" s="16" t="s">
        <v>51</v>
      </c>
      <c r="H59" s="6">
        <f>H60</f>
        <v>7</v>
      </c>
      <c r="I59" s="6">
        <f t="shared" ref="I59:J59" si="16">I60</f>
        <v>11.58</v>
      </c>
      <c r="J59" s="6">
        <f t="shared" si="16"/>
        <v>11.58</v>
      </c>
    </row>
    <row r="60" spans="1:10" ht="38.25" customHeight="1">
      <c r="A60" s="38"/>
      <c r="B60" s="25"/>
      <c r="C60" s="15" t="s">
        <v>15</v>
      </c>
      <c r="D60" s="3">
        <v>551</v>
      </c>
      <c r="E60" s="16" t="s">
        <v>52</v>
      </c>
      <c r="F60" s="4" t="s">
        <v>82</v>
      </c>
      <c r="G60" s="16" t="s">
        <v>51</v>
      </c>
      <c r="H60" s="6">
        <v>7</v>
      </c>
      <c r="I60" s="6">
        <v>11.58</v>
      </c>
      <c r="J60" s="6">
        <v>11.58</v>
      </c>
    </row>
    <row r="61" spans="1:10" ht="53.25" customHeight="1">
      <c r="A61" s="38">
        <v>8</v>
      </c>
      <c r="B61" s="24" t="s">
        <v>30</v>
      </c>
      <c r="C61" s="15" t="s">
        <v>16</v>
      </c>
      <c r="D61" s="3">
        <v>551</v>
      </c>
      <c r="E61" s="16" t="s">
        <v>52</v>
      </c>
      <c r="F61" s="4" t="s">
        <v>82</v>
      </c>
      <c r="G61" s="16" t="s">
        <v>51</v>
      </c>
      <c r="H61" s="6">
        <f>H62</f>
        <v>5.4</v>
      </c>
      <c r="I61" s="6">
        <f t="shared" ref="I61:J65" si="17">I62</f>
        <v>6.65</v>
      </c>
      <c r="J61" s="6">
        <f t="shared" si="17"/>
        <v>6.65</v>
      </c>
    </row>
    <row r="62" spans="1:10" ht="40.5" customHeight="1">
      <c r="A62" s="38"/>
      <c r="B62" s="25"/>
      <c r="C62" s="15" t="s">
        <v>15</v>
      </c>
      <c r="D62" s="3">
        <v>551</v>
      </c>
      <c r="E62" s="16" t="s">
        <v>52</v>
      </c>
      <c r="F62" s="4" t="s">
        <v>82</v>
      </c>
      <c r="G62" s="16" t="s">
        <v>51</v>
      </c>
      <c r="H62" s="6">
        <v>5.4</v>
      </c>
      <c r="I62" s="6">
        <v>6.65</v>
      </c>
      <c r="J62" s="6">
        <v>6.65</v>
      </c>
    </row>
    <row r="63" spans="1:10" ht="53.25" customHeight="1">
      <c r="A63" s="38">
        <v>9</v>
      </c>
      <c r="B63" s="24" t="s">
        <v>105</v>
      </c>
      <c r="C63" s="15" t="s">
        <v>16</v>
      </c>
      <c r="D63" s="3">
        <v>551</v>
      </c>
      <c r="E63" s="16" t="s">
        <v>52</v>
      </c>
      <c r="F63" s="4" t="s">
        <v>82</v>
      </c>
      <c r="G63" s="16" t="s">
        <v>51</v>
      </c>
      <c r="H63" s="6">
        <f>H64</f>
        <v>0</v>
      </c>
      <c r="I63" s="6">
        <f t="shared" si="17"/>
        <v>0</v>
      </c>
      <c r="J63" s="6">
        <f t="shared" si="17"/>
        <v>0</v>
      </c>
    </row>
    <row r="64" spans="1:10" ht="35.25" customHeight="1">
      <c r="A64" s="38"/>
      <c r="B64" s="25"/>
      <c r="C64" s="15" t="s">
        <v>15</v>
      </c>
      <c r="D64" s="3">
        <v>551</v>
      </c>
      <c r="E64" s="16" t="s">
        <v>52</v>
      </c>
      <c r="F64" s="4" t="s">
        <v>82</v>
      </c>
      <c r="G64" s="16" t="s">
        <v>51</v>
      </c>
      <c r="H64" s="6">
        <v>0</v>
      </c>
      <c r="I64" s="6">
        <v>0</v>
      </c>
      <c r="J64" s="6">
        <v>0</v>
      </c>
    </row>
    <row r="65" spans="1:10" ht="53.25" customHeight="1">
      <c r="A65" s="38">
        <v>9</v>
      </c>
      <c r="B65" s="24" t="s">
        <v>185</v>
      </c>
      <c r="C65" s="15" t="s">
        <v>16</v>
      </c>
      <c r="D65" s="3">
        <v>551</v>
      </c>
      <c r="E65" s="16" t="s">
        <v>52</v>
      </c>
      <c r="F65" s="4" t="s">
        <v>82</v>
      </c>
      <c r="G65" s="16" t="s">
        <v>51</v>
      </c>
      <c r="H65" s="6">
        <v>12.7</v>
      </c>
      <c r="I65" s="6">
        <f t="shared" si="17"/>
        <v>0</v>
      </c>
      <c r="J65" s="6">
        <f t="shared" si="17"/>
        <v>0</v>
      </c>
    </row>
    <row r="66" spans="1:10" ht="35.25" customHeight="1">
      <c r="A66" s="38"/>
      <c r="B66" s="25"/>
      <c r="C66" s="15" t="s">
        <v>15</v>
      </c>
      <c r="D66" s="3">
        <v>551</v>
      </c>
      <c r="E66" s="16" t="s">
        <v>52</v>
      </c>
      <c r="F66" s="4" t="s">
        <v>82</v>
      </c>
      <c r="G66" s="16" t="s">
        <v>51</v>
      </c>
      <c r="H66" s="6">
        <v>12.7</v>
      </c>
      <c r="I66" s="6">
        <v>0</v>
      </c>
      <c r="J66" s="6">
        <v>0</v>
      </c>
    </row>
    <row r="67" spans="1:10" ht="52.5" customHeight="1">
      <c r="A67" s="38">
        <v>10</v>
      </c>
      <c r="B67" s="24" t="s">
        <v>31</v>
      </c>
      <c r="C67" s="15" t="s">
        <v>16</v>
      </c>
      <c r="D67" s="3">
        <v>551</v>
      </c>
      <c r="E67" s="16" t="s">
        <v>52</v>
      </c>
      <c r="F67" s="4" t="s">
        <v>82</v>
      </c>
      <c r="G67" s="16" t="s">
        <v>51</v>
      </c>
      <c r="H67" s="6">
        <f>H68</f>
        <v>14.8</v>
      </c>
      <c r="I67" s="6">
        <f t="shared" ref="I67:J67" si="18">I68</f>
        <v>15</v>
      </c>
      <c r="J67" s="6">
        <f t="shared" si="18"/>
        <v>15</v>
      </c>
    </row>
    <row r="68" spans="1:10" ht="36" customHeight="1">
      <c r="A68" s="38"/>
      <c r="B68" s="25"/>
      <c r="C68" s="15" t="s">
        <v>15</v>
      </c>
      <c r="D68" s="3">
        <v>551</v>
      </c>
      <c r="E68" s="16" t="s">
        <v>52</v>
      </c>
      <c r="F68" s="4" t="s">
        <v>82</v>
      </c>
      <c r="G68" s="16" t="s">
        <v>51</v>
      </c>
      <c r="H68" s="6">
        <v>14.8</v>
      </c>
      <c r="I68" s="6">
        <v>15</v>
      </c>
      <c r="J68" s="6">
        <v>15</v>
      </c>
    </row>
    <row r="69" spans="1:10" ht="54" customHeight="1">
      <c r="A69" s="38">
        <v>11</v>
      </c>
      <c r="B69" s="24" t="s">
        <v>101</v>
      </c>
      <c r="C69" s="15" t="s">
        <v>16</v>
      </c>
      <c r="D69" s="3">
        <v>551</v>
      </c>
      <c r="E69" s="16" t="s">
        <v>52</v>
      </c>
      <c r="F69" s="4" t="s">
        <v>82</v>
      </c>
      <c r="G69" s="16" t="s">
        <v>51</v>
      </c>
      <c r="H69" s="6">
        <f>H70</f>
        <v>14.7</v>
      </c>
      <c r="I69" s="6">
        <f t="shared" ref="I69:J71" si="19">I70</f>
        <v>11.5</v>
      </c>
      <c r="J69" s="6">
        <f t="shared" si="19"/>
        <v>11.5</v>
      </c>
    </row>
    <row r="70" spans="1:10" ht="39" customHeight="1">
      <c r="A70" s="38"/>
      <c r="B70" s="25"/>
      <c r="C70" s="15" t="s">
        <v>15</v>
      </c>
      <c r="D70" s="3">
        <v>551</v>
      </c>
      <c r="E70" s="16" t="s">
        <v>52</v>
      </c>
      <c r="F70" s="4" t="s">
        <v>82</v>
      </c>
      <c r="G70" s="16" t="s">
        <v>51</v>
      </c>
      <c r="H70" s="6">
        <v>14.7</v>
      </c>
      <c r="I70" s="6">
        <v>11.5</v>
      </c>
      <c r="J70" s="6">
        <v>11.5</v>
      </c>
    </row>
    <row r="71" spans="1:10" ht="51.75" customHeight="1">
      <c r="A71" s="38">
        <v>12</v>
      </c>
      <c r="B71" s="24" t="s">
        <v>106</v>
      </c>
      <c r="C71" s="15" t="s">
        <v>16</v>
      </c>
      <c r="D71" s="3">
        <v>551</v>
      </c>
      <c r="E71" s="16" t="s">
        <v>52</v>
      </c>
      <c r="F71" s="4" t="s">
        <v>82</v>
      </c>
      <c r="G71" s="16" t="s">
        <v>51</v>
      </c>
      <c r="H71" s="6">
        <f>H72</f>
        <v>0</v>
      </c>
      <c r="I71" s="6">
        <f t="shared" si="19"/>
        <v>30</v>
      </c>
      <c r="J71" s="6">
        <f t="shared" si="19"/>
        <v>30</v>
      </c>
    </row>
    <row r="72" spans="1:10" ht="38.25" customHeight="1">
      <c r="A72" s="38"/>
      <c r="B72" s="25"/>
      <c r="C72" s="15" t="s">
        <v>15</v>
      </c>
      <c r="D72" s="3">
        <v>551</v>
      </c>
      <c r="E72" s="16" t="s">
        <v>52</v>
      </c>
      <c r="F72" s="4" t="s">
        <v>82</v>
      </c>
      <c r="G72" s="16" t="s">
        <v>51</v>
      </c>
      <c r="H72" s="6">
        <v>0</v>
      </c>
      <c r="I72" s="6">
        <v>30</v>
      </c>
      <c r="J72" s="6">
        <v>30</v>
      </c>
    </row>
    <row r="73" spans="1:10" ht="54.75" customHeight="1">
      <c r="A73" s="38">
        <v>13</v>
      </c>
      <c r="B73" s="24" t="s">
        <v>32</v>
      </c>
      <c r="C73" s="15" t="s">
        <v>16</v>
      </c>
      <c r="D73" s="3">
        <v>551</v>
      </c>
      <c r="E73" s="16" t="s">
        <v>52</v>
      </c>
      <c r="F73" s="4" t="s">
        <v>82</v>
      </c>
      <c r="G73" s="16" t="s">
        <v>51</v>
      </c>
      <c r="H73" s="6">
        <f>H74</f>
        <v>0</v>
      </c>
      <c r="I73" s="6">
        <f t="shared" ref="I73:J73" si="20">I74</f>
        <v>719.18000000000006</v>
      </c>
      <c r="J73" s="6">
        <f t="shared" si="20"/>
        <v>719.18000000000006</v>
      </c>
    </row>
    <row r="74" spans="1:10" ht="38.25" customHeight="1">
      <c r="A74" s="38"/>
      <c r="B74" s="25"/>
      <c r="C74" s="15" t="s">
        <v>15</v>
      </c>
      <c r="D74" s="3">
        <v>551</v>
      </c>
      <c r="E74" s="16" t="s">
        <v>52</v>
      </c>
      <c r="F74" s="4" t="s">
        <v>82</v>
      </c>
      <c r="G74" s="16" t="s">
        <v>51</v>
      </c>
      <c r="H74" s="6">
        <v>0</v>
      </c>
      <c r="I74" s="6">
        <f t="shared" ref="I74:J74" si="21">684.69+15+19.5-0.01</f>
        <v>719.18000000000006</v>
      </c>
      <c r="J74" s="6">
        <f t="shared" si="21"/>
        <v>719.18000000000006</v>
      </c>
    </row>
    <row r="75" spans="1:10" ht="55.5" customHeight="1">
      <c r="A75" s="38">
        <v>14</v>
      </c>
      <c r="B75" s="24" t="s">
        <v>83</v>
      </c>
      <c r="C75" s="15" t="s">
        <v>16</v>
      </c>
      <c r="D75" s="3">
        <v>551</v>
      </c>
      <c r="E75" s="16" t="s">
        <v>52</v>
      </c>
      <c r="F75" s="4" t="s">
        <v>82</v>
      </c>
      <c r="G75" s="16" t="s">
        <v>51</v>
      </c>
      <c r="H75" s="6">
        <f>H76</f>
        <v>17.2</v>
      </c>
      <c r="I75" s="6">
        <f t="shared" ref="I75:J75" si="22">I76</f>
        <v>17.2</v>
      </c>
      <c r="J75" s="6">
        <f t="shared" si="22"/>
        <v>17.2</v>
      </c>
    </row>
    <row r="76" spans="1:10" ht="36.75" customHeight="1">
      <c r="A76" s="38"/>
      <c r="B76" s="25"/>
      <c r="C76" s="15" t="s">
        <v>15</v>
      </c>
      <c r="D76" s="3">
        <v>551</v>
      </c>
      <c r="E76" s="16" t="s">
        <v>52</v>
      </c>
      <c r="F76" s="4" t="s">
        <v>82</v>
      </c>
      <c r="G76" s="16" t="s">
        <v>51</v>
      </c>
      <c r="H76" s="6">
        <v>17.2</v>
      </c>
      <c r="I76" s="6">
        <v>17.2</v>
      </c>
      <c r="J76" s="6">
        <v>17.2</v>
      </c>
    </row>
    <row r="77" spans="1:10" ht="55.5" customHeight="1">
      <c r="A77" s="38">
        <v>15</v>
      </c>
      <c r="B77" s="24" t="s">
        <v>59</v>
      </c>
      <c r="C77" s="15" t="s">
        <v>16</v>
      </c>
      <c r="D77" s="3">
        <v>551</v>
      </c>
      <c r="E77" s="16" t="s">
        <v>52</v>
      </c>
      <c r="F77" s="4" t="s">
        <v>82</v>
      </c>
      <c r="G77" s="16" t="s">
        <v>51</v>
      </c>
      <c r="H77" s="6">
        <f>H78</f>
        <v>0</v>
      </c>
      <c r="I77" s="6">
        <f t="shared" ref="I77:J77" si="23">I78</f>
        <v>7</v>
      </c>
      <c r="J77" s="6">
        <f t="shared" si="23"/>
        <v>7</v>
      </c>
    </row>
    <row r="78" spans="1:10" ht="39" customHeight="1">
      <c r="A78" s="38"/>
      <c r="B78" s="25"/>
      <c r="C78" s="15" t="s">
        <v>15</v>
      </c>
      <c r="D78" s="3">
        <v>551</v>
      </c>
      <c r="E78" s="16" t="s">
        <v>52</v>
      </c>
      <c r="F78" s="4" t="s">
        <v>82</v>
      </c>
      <c r="G78" s="16" t="s">
        <v>51</v>
      </c>
      <c r="H78" s="6">
        <v>0</v>
      </c>
      <c r="I78" s="6">
        <v>7</v>
      </c>
      <c r="J78" s="6">
        <v>7</v>
      </c>
    </row>
    <row r="79" spans="1:10" ht="53.25" customHeight="1">
      <c r="A79" s="38">
        <v>16</v>
      </c>
      <c r="B79" s="24" t="s">
        <v>34</v>
      </c>
      <c r="C79" s="15" t="s">
        <v>16</v>
      </c>
      <c r="D79" s="3">
        <v>551</v>
      </c>
      <c r="E79" s="16" t="s">
        <v>52</v>
      </c>
      <c r="F79" s="4" t="s">
        <v>82</v>
      </c>
      <c r="G79" s="16" t="s">
        <v>51</v>
      </c>
      <c r="H79" s="6">
        <f>H80</f>
        <v>88.5</v>
      </c>
      <c r="I79" s="6">
        <f t="shared" ref="I79:J79" si="24">I80</f>
        <v>120</v>
      </c>
      <c r="J79" s="6">
        <f t="shared" si="24"/>
        <v>120</v>
      </c>
    </row>
    <row r="80" spans="1:10" ht="38.25" customHeight="1">
      <c r="A80" s="38"/>
      <c r="B80" s="25"/>
      <c r="C80" s="15" t="s">
        <v>15</v>
      </c>
      <c r="D80" s="3">
        <v>551</v>
      </c>
      <c r="E80" s="16" t="s">
        <v>52</v>
      </c>
      <c r="F80" s="4" t="s">
        <v>82</v>
      </c>
      <c r="G80" s="16" t="s">
        <v>51</v>
      </c>
      <c r="H80" s="6">
        <v>88.5</v>
      </c>
      <c r="I80" s="6">
        <v>120</v>
      </c>
      <c r="J80" s="6">
        <v>120</v>
      </c>
    </row>
    <row r="81" spans="1:10" ht="57" customHeight="1">
      <c r="A81" s="38">
        <v>17</v>
      </c>
      <c r="B81" s="24" t="s">
        <v>107</v>
      </c>
      <c r="C81" s="15" t="s">
        <v>16</v>
      </c>
      <c r="D81" s="3">
        <v>551</v>
      </c>
      <c r="E81" s="16" t="s">
        <v>52</v>
      </c>
      <c r="F81" s="4" t="s">
        <v>82</v>
      </c>
      <c r="G81" s="16" t="s">
        <v>51</v>
      </c>
      <c r="H81" s="6">
        <f>H82</f>
        <v>7.2</v>
      </c>
      <c r="I81" s="6">
        <f t="shared" ref="I81:J81" si="25">I82</f>
        <v>7.75</v>
      </c>
      <c r="J81" s="6">
        <f t="shared" si="25"/>
        <v>7.75</v>
      </c>
    </row>
    <row r="82" spans="1:10" ht="38.25" customHeight="1">
      <c r="A82" s="38"/>
      <c r="B82" s="25"/>
      <c r="C82" s="15" t="s">
        <v>15</v>
      </c>
      <c r="D82" s="3">
        <v>551</v>
      </c>
      <c r="E82" s="16" t="s">
        <v>52</v>
      </c>
      <c r="F82" s="4" t="s">
        <v>82</v>
      </c>
      <c r="G82" s="16" t="s">
        <v>51</v>
      </c>
      <c r="H82" s="6">
        <v>7.2</v>
      </c>
      <c r="I82" s="6">
        <v>7.75</v>
      </c>
      <c r="J82" s="6">
        <v>7.75</v>
      </c>
    </row>
    <row r="83" spans="1:10" ht="65.25" customHeight="1">
      <c r="A83" s="38">
        <v>18</v>
      </c>
      <c r="B83" s="24" t="s">
        <v>60</v>
      </c>
      <c r="C83" s="15" t="s">
        <v>16</v>
      </c>
      <c r="D83" s="3">
        <v>551</v>
      </c>
      <c r="E83" s="16" t="s">
        <v>52</v>
      </c>
      <c r="F83" s="4" t="s">
        <v>82</v>
      </c>
      <c r="G83" s="16" t="s">
        <v>51</v>
      </c>
      <c r="H83" s="6">
        <f>H84</f>
        <v>600</v>
      </c>
      <c r="I83" s="6">
        <f t="shared" ref="I83:J83" si="26">I84</f>
        <v>600</v>
      </c>
      <c r="J83" s="6">
        <f t="shared" si="26"/>
        <v>600</v>
      </c>
    </row>
    <row r="84" spans="1:10" ht="39.75" customHeight="1">
      <c r="A84" s="38"/>
      <c r="B84" s="25"/>
      <c r="C84" s="15" t="s">
        <v>15</v>
      </c>
      <c r="D84" s="3">
        <v>551</v>
      </c>
      <c r="E84" s="16" t="s">
        <v>52</v>
      </c>
      <c r="F84" s="4" t="s">
        <v>82</v>
      </c>
      <c r="G84" s="16" t="s">
        <v>51</v>
      </c>
      <c r="H84" s="6">
        <v>600</v>
      </c>
      <c r="I84" s="6">
        <v>600</v>
      </c>
      <c r="J84" s="6">
        <v>600</v>
      </c>
    </row>
    <row r="85" spans="1:10" ht="53.25" customHeight="1">
      <c r="A85" s="38">
        <v>19</v>
      </c>
      <c r="B85" s="24" t="s">
        <v>186</v>
      </c>
      <c r="C85" s="15" t="s">
        <v>16</v>
      </c>
      <c r="D85" s="3">
        <v>551</v>
      </c>
      <c r="E85" s="16" t="s">
        <v>52</v>
      </c>
      <c r="F85" s="4" t="s">
        <v>82</v>
      </c>
      <c r="G85" s="16" t="s">
        <v>51</v>
      </c>
      <c r="H85" s="6">
        <f>H86</f>
        <v>24.5</v>
      </c>
      <c r="I85" s="6">
        <f t="shared" ref="I85:J87" si="27">I86</f>
        <v>12</v>
      </c>
      <c r="J85" s="6">
        <f t="shared" si="27"/>
        <v>12</v>
      </c>
    </row>
    <row r="86" spans="1:10" ht="35.25" customHeight="1">
      <c r="A86" s="38"/>
      <c r="B86" s="25"/>
      <c r="C86" s="15" t="s">
        <v>15</v>
      </c>
      <c r="D86" s="3">
        <v>551</v>
      </c>
      <c r="E86" s="16" t="s">
        <v>52</v>
      </c>
      <c r="F86" s="4" t="s">
        <v>82</v>
      </c>
      <c r="G86" s="16" t="s">
        <v>51</v>
      </c>
      <c r="H86" s="6">
        <v>24.5</v>
      </c>
      <c r="I86" s="6">
        <v>12</v>
      </c>
      <c r="J86" s="6">
        <v>12</v>
      </c>
    </row>
    <row r="87" spans="1:10" ht="53.25" customHeight="1">
      <c r="A87" s="38">
        <v>20</v>
      </c>
      <c r="B87" s="24" t="s">
        <v>108</v>
      </c>
      <c r="C87" s="15" t="s">
        <v>16</v>
      </c>
      <c r="D87" s="3">
        <v>551</v>
      </c>
      <c r="E87" s="16" t="s">
        <v>52</v>
      </c>
      <c r="F87" s="4" t="s">
        <v>82</v>
      </c>
      <c r="G87" s="16" t="s">
        <v>51</v>
      </c>
      <c r="H87" s="6">
        <f>H88</f>
        <v>11.2</v>
      </c>
      <c r="I87" s="6">
        <f t="shared" si="27"/>
        <v>12</v>
      </c>
      <c r="J87" s="6">
        <f t="shared" si="27"/>
        <v>12</v>
      </c>
    </row>
    <row r="88" spans="1:10" ht="35.25" customHeight="1">
      <c r="A88" s="38"/>
      <c r="B88" s="25"/>
      <c r="C88" s="15" t="s">
        <v>15</v>
      </c>
      <c r="D88" s="3">
        <v>551</v>
      </c>
      <c r="E88" s="16" t="s">
        <v>52</v>
      </c>
      <c r="F88" s="4" t="s">
        <v>82</v>
      </c>
      <c r="G88" s="16" t="s">
        <v>51</v>
      </c>
      <c r="H88" s="6">
        <v>11.2</v>
      </c>
      <c r="I88" s="6">
        <v>12</v>
      </c>
      <c r="J88" s="6">
        <v>12</v>
      </c>
    </row>
    <row r="89" spans="1:10" ht="51.75" customHeight="1">
      <c r="A89" s="38">
        <v>21</v>
      </c>
      <c r="B89" s="24" t="s">
        <v>109</v>
      </c>
      <c r="C89" s="15" t="s">
        <v>16</v>
      </c>
      <c r="D89" s="3">
        <v>551</v>
      </c>
      <c r="E89" s="16" t="s">
        <v>52</v>
      </c>
      <c r="F89" s="4" t="s">
        <v>82</v>
      </c>
      <c r="G89" s="16" t="s">
        <v>51</v>
      </c>
      <c r="H89" s="6">
        <f>H90</f>
        <v>11.2</v>
      </c>
      <c r="I89" s="6">
        <f t="shared" ref="I89:J89" si="28">I90</f>
        <v>12</v>
      </c>
      <c r="J89" s="6">
        <f t="shared" si="28"/>
        <v>12</v>
      </c>
    </row>
    <row r="90" spans="1:10" ht="34.5" customHeight="1">
      <c r="A90" s="38"/>
      <c r="B90" s="25"/>
      <c r="C90" s="15" t="s">
        <v>15</v>
      </c>
      <c r="D90" s="3">
        <v>551</v>
      </c>
      <c r="E90" s="16" t="s">
        <v>52</v>
      </c>
      <c r="F90" s="4" t="s">
        <v>82</v>
      </c>
      <c r="G90" s="16" t="s">
        <v>51</v>
      </c>
      <c r="H90" s="6">
        <v>11.2</v>
      </c>
      <c r="I90" s="6">
        <v>12</v>
      </c>
      <c r="J90" s="6">
        <v>12</v>
      </c>
    </row>
    <row r="91" spans="1:10" ht="54" customHeight="1">
      <c r="A91" s="38">
        <v>22</v>
      </c>
      <c r="B91" s="24" t="s">
        <v>110</v>
      </c>
      <c r="C91" s="15" t="s">
        <v>16</v>
      </c>
      <c r="D91" s="3">
        <v>551</v>
      </c>
      <c r="E91" s="16" t="s">
        <v>52</v>
      </c>
      <c r="F91" s="4" t="s">
        <v>82</v>
      </c>
      <c r="G91" s="16" t="s">
        <v>51</v>
      </c>
      <c r="H91" s="6">
        <f>H92</f>
        <v>45.2</v>
      </c>
      <c r="I91" s="6">
        <f t="shared" ref="I91:J93" si="29">I92</f>
        <v>43.7</v>
      </c>
      <c r="J91" s="6">
        <f t="shared" si="29"/>
        <v>43.7</v>
      </c>
    </row>
    <row r="92" spans="1:10" ht="35.25" customHeight="1">
      <c r="A92" s="38"/>
      <c r="B92" s="25"/>
      <c r="C92" s="15" t="s">
        <v>15</v>
      </c>
      <c r="D92" s="3">
        <v>551</v>
      </c>
      <c r="E92" s="16" t="s">
        <v>52</v>
      </c>
      <c r="F92" s="4" t="s">
        <v>82</v>
      </c>
      <c r="G92" s="16" t="s">
        <v>51</v>
      </c>
      <c r="H92" s="6">
        <v>45.2</v>
      </c>
      <c r="I92" s="6">
        <v>43.7</v>
      </c>
      <c r="J92" s="6">
        <v>43.7</v>
      </c>
    </row>
    <row r="93" spans="1:10" ht="54" customHeight="1">
      <c r="A93" s="38">
        <v>23</v>
      </c>
      <c r="B93" s="24" t="s">
        <v>35</v>
      </c>
      <c r="C93" s="15" t="s">
        <v>16</v>
      </c>
      <c r="D93" s="3">
        <v>551</v>
      </c>
      <c r="E93" s="16" t="s">
        <v>52</v>
      </c>
      <c r="F93" s="4" t="s">
        <v>82</v>
      </c>
      <c r="G93" s="16" t="s">
        <v>51</v>
      </c>
      <c r="H93" s="6">
        <f>H94</f>
        <v>6</v>
      </c>
      <c r="I93" s="6">
        <f t="shared" si="29"/>
        <v>6</v>
      </c>
      <c r="J93" s="6">
        <f t="shared" si="29"/>
        <v>6</v>
      </c>
    </row>
    <row r="94" spans="1:10" ht="37.5" customHeight="1">
      <c r="A94" s="38"/>
      <c r="B94" s="25"/>
      <c r="C94" s="15" t="s">
        <v>15</v>
      </c>
      <c r="D94" s="3">
        <v>551</v>
      </c>
      <c r="E94" s="16" t="s">
        <v>52</v>
      </c>
      <c r="F94" s="4" t="s">
        <v>82</v>
      </c>
      <c r="G94" s="16" t="s">
        <v>51</v>
      </c>
      <c r="H94" s="6">
        <v>6</v>
      </c>
      <c r="I94" s="6">
        <v>6</v>
      </c>
      <c r="J94" s="6">
        <v>6</v>
      </c>
    </row>
    <row r="95" spans="1:10" ht="54.75" customHeight="1">
      <c r="A95" s="38">
        <v>24</v>
      </c>
      <c r="B95" s="24" t="s">
        <v>84</v>
      </c>
      <c r="C95" s="15" t="s">
        <v>16</v>
      </c>
      <c r="D95" s="3">
        <v>551</v>
      </c>
      <c r="E95" s="16" t="s">
        <v>52</v>
      </c>
      <c r="F95" s="4" t="s">
        <v>82</v>
      </c>
      <c r="G95" s="16" t="s">
        <v>51</v>
      </c>
      <c r="H95" s="6">
        <f>H96</f>
        <v>7.6</v>
      </c>
      <c r="I95" s="6">
        <f t="shared" ref="I95:J95" si="30">I96</f>
        <v>8.64</v>
      </c>
      <c r="J95" s="6">
        <f t="shared" si="30"/>
        <v>8.64</v>
      </c>
    </row>
    <row r="96" spans="1:10" ht="36" customHeight="1">
      <c r="A96" s="38"/>
      <c r="B96" s="25"/>
      <c r="C96" s="15" t="s">
        <v>15</v>
      </c>
      <c r="D96" s="3">
        <v>551</v>
      </c>
      <c r="E96" s="16" t="s">
        <v>52</v>
      </c>
      <c r="F96" s="4" t="s">
        <v>82</v>
      </c>
      <c r="G96" s="16" t="s">
        <v>51</v>
      </c>
      <c r="H96" s="6">
        <v>7.6</v>
      </c>
      <c r="I96" s="6">
        <v>8.64</v>
      </c>
      <c r="J96" s="6">
        <v>8.64</v>
      </c>
    </row>
    <row r="97" spans="1:14" ht="54" customHeight="1">
      <c r="A97" s="38">
        <v>25</v>
      </c>
      <c r="B97" s="24" t="s">
        <v>36</v>
      </c>
      <c r="C97" s="15" t="s">
        <v>16</v>
      </c>
      <c r="D97" s="3">
        <v>551</v>
      </c>
      <c r="E97" s="16" t="s">
        <v>52</v>
      </c>
      <c r="F97" s="4" t="s">
        <v>82</v>
      </c>
      <c r="G97" s="16" t="s">
        <v>51</v>
      </c>
      <c r="H97" s="6">
        <f>H98</f>
        <v>10</v>
      </c>
      <c r="I97" s="6">
        <f t="shared" ref="I97:J97" si="31">I98</f>
        <v>10.5</v>
      </c>
      <c r="J97" s="6">
        <f t="shared" si="31"/>
        <v>10.5</v>
      </c>
    </row>
    <row r="98" spans="1:14" ht="36" customHeight="1">
      <c r="A98" s="38"/>
      <c r="B98" s="25"/>
      <c r="C98" s="15" t="s">
        <v>15</v>
      </c>
      <c r="D98" s="3">
        <v>551</v>
      </c>
      <c r="E98" s="16" t="s">
        <v>52</v>
      </c>
      <c r="F98" s="4" t="s">
        <v>82</v>
      </c>
      <c r="G98" s="16" t="s">
        <v>51</v>
      </c>
      <c r="H98" s="6">
        <v>10</v>
      </c>
      <c r="I98" s="6">
        <v>10.5</v>
      </c>
      <c r="J98" s="6">
        <v>10.5</v>
      </c>
    </row>
    <row r="99" spans="1:14" ht="51.75" customHeight="1">
      <c r="A99" s="38">
        <v>26</v>
      </c>
      <c r="B99" s="24" t="s">
        <v>61</v>
      </c>
      <c r="C99" s="15" t="s">
        <v>16</v>
      </c>
      <c r="D99" s="3">
        <v>551</v>
      </c>
      <c r="E99" s="16" t="s">
        <v>52</v>
      </c>
      <c r="F99" s="4" t="s">
        <v>82</v>
      </c>
      <c r="G99" s="16" t="s">
        <v>51</v>
      </c>
      <c r="H99" s="6">
        <f>H100</f>
        <v>12.8</v>
      </c>
      <c r="I99" s="6">
        <f t="shared" ref="I99:J99" si="32">I100</f>
        <v>14</v>
      </c>
      <c r="J99" s="6">
        <f t="shared" si="32"/>
        <v>14</v>
      </c>
    </row>
    <row r="100" spans="1:14" ht="37.5" customHeight="1">
      <c r="A100" s="38"/>
      <c r="B100" s="25"/>
      <c r="C100" s="15" t="s">
        <v>15</v>
      </c>
      <c r="D100" s="3">
        <v>551</v>
      </c>
      <c r="E100" s="16" t="s">
        <v>52</v>
      </c>
      <c r="F100" s="4" t="s">
        <v>82</v>
      </c>
      <c r="G100" s="16" t="s">
        <v>51</v>
      </c>
      <c r="H100" s="6">
        <v>12.8</v>
      </c>
      <c r="I100" s="6">
        <v>14</v>
      </c>
      <c r="J100" s="6">
        <v>14</v>
      </c>
    </row>
    <row r="101" spans="1:14" ht="52.5" customHeight="1">
      <c r="A101" s="38">
        <v>27</v>
      </c>
      <c r="B101" s="24" t="s">
        <v>33</v>
      </c>
      <c r="C101" s="15" t="s">
        <v>16</v>
      </c>
      <c r="D101" s="3">
        <v>551</v>
      </c>
      <c r="E101" s="16" t="s">
        <v>52</v>
      </c>
      <c r="F101" s="4" t="s">
        <v>82</v>
      </c>
      <c r="G101" s="16" t="s">
        <v>51</v>
      </c>
      <c r="H101" s="6">
        <f>H102</f>
        <v>11.8</v>
      </c>
      <c r="I101" s="6">
        <f t="shared" ref="I101:J101" si="33">I102</f>
        <v>11</v>
      </c>
      <c r="J101" s="6">
        <f t="shared" si="33"/>
        <v>11</v>
      </c>
    </row>
    <row r="102" spans="1:14" ht="33.75" customHeight="1">
      <c r="A102" s="38"/>
      <c r="B102" s="25"/>
      <c r="C102" s="15" t="s">
        <v>15</v>
      </c>
      <c r="D102" s="3">
        <v>551</v>
      </c>
      <c r="E102" s="16" t="s">
        <v>52</v>
      </c>
      <c r="F102" s="4" t="s">
        <v>82</v>
      </c>
      <c r="G102" s="16" t="s">
        <v>51</v>
      </c>
      <c r="H102" s="6">
        <v>11.8</v>
      </c>
      <c r="I102" s="6">
        <v>11</v>
      </c>
      <c r="J102" s="6">
        <v>11</v>
      </c>
    </row>
    <row r="103" spans="1:14" ht="49.5" customHeight="1">
      <c r="A103" s="43">
        <v>28</v>
      </c>
      <c r="B103" s="24" t="s">
        <v>37</v>
      </c>
      <c r="C103" s="15" t="s">
        <v>16</v>
      </c>
      <c r="D103" s="3">
        <v>551</v>
      </c>
      <c r="E103" s="16" t="s">
        <v>52</v>
      </c>
      <c r="F103" s="4" t="s">
        <v>12</v>
      </c>
      <c r="G103" s="5">
        <v>611</v>
      </c>
      <c r="H103" s="6">
        <f>H104+H105</f>
        <v>4176.57</v>
      </c>
      <c r="I103" s="6">
        <f t="shared" ref="I103:J103" si="34">I104+I105</f>
        <v>3938.9</v>
      </c>
      <c r="J103" s="6">
        <f t="shared" si="34"/>
        <v>3938.9</v>
      </c>
    </row>
    <row r="104" spans="1:14" ht="37.5" customHeight="1">
      <c r="A104" s="44"/>
      <c r="B104" s="55"/>
      <c r="C104" s="15" t="s">
        <v>15</v>
      </c>
      <c r="D104" s="3">
        <v>551</v>
      </c>
      <c r="E104" s="16" t="s">
        <v>52</v>
      </c>
      <c r="F104" s="4" t="s">
        <v>82</v>
      </c>
      <c r="G104" s="16" t="s">
        <v>53</v>
      </c>
      <c r="H104" s="6">
        <f>4148.87-15.12+27.7</f>
        <v>4161.45</v>
      </c>
      <c r="I104" s="6">
        <v>3938.9</v>
      </c>
      <c r="J104" s="6">
        <v>3938.9</v>
      </c>
    </row>
    <row r="105" spans="1:14" ht="36" customHeight="1">
      <c r="A105" s="45"/>
      <c r="B105" s="25"/>
      <c r="C105" s="15" t="s">
        <v>15</v>
      </c>
      <c r="D105" s="3">
        <v>551</v>
      </c>
      <c r="E105" s="16" t="s">
        <v>52</v>
      </c>
      <c r="F105" s="4" t="s">
        <v>82</v>
      </c>
      <c r="G105" s="16">
        <v>612</v>
      </c>
      <c r="H105" s="6">
        <v>15.12</v>
      </c>
      <c r="I105" s="6">
        <v>0</v>
      </c>
      <c r="J105" s="6">
        <v>0</v>
      </c>
    </row>
    <row r="106" spans="1:14" ht="52.5" customHeight="1">
      <c r="A106" s="38">
        <v>29</v>
      </c>
      <c r="B106" s="24" t="s">
        <v>187</v>
      </c>
      <c r="C106" s="15" t="s">
        <v>16</v>
      </c>
      <c r="D106" s="3">
        <v>551</v>
      </c>
      <c r="E106" s="16" t="s">
        <v>52</v>
      </c>
      <c r="F106" s="4" t="s">
        <v>82</v>
      </c>
      <c r="G106" s="16" t="s">
        <v>51</v>
      </c>
      <c r="H106" s="6">
        <f>H107</f>
        <v>572.29999999999995</v>
      </c>
      <c r="I106" s="6">
        <f t="shared" ref="I106:J106" si="35">I107</f>
        <v>0</v>
      </c>
      <c r="J106" s="6">
        <f t="shared" si="35"/>
        <v>0</v>
      </c>
    </row>
    <row r="107" spans="1:14" ht="33.75" customHeight="1">
      <c r="A107" s="38"/>
      <c r="B107" s="25"/>
      <c r="C107" s="15" t="s">
        <v>15</v>
      </c>
      <c r="D107" s="3">
        <v>551</v>
      </c>
      <c r="E107" s="16" t="s">
        <v>52</v>
      </c>
      <c r="F107" s="4" t="s">
        <v>82</v>
      </c>
      <c r="G107" s="16" t="s">
        <v>51</v>
      </c>
      <c r="H107" s="6">
        <f>750-150-27.7</f>
        <v>572.29999999999995</v>
      </c>
      <c r="I107" s="6">
        <v>0</v>
      </c>
      <c r="J107" s="6">
        <v>0</v>
      </c>
    </row>
    <row r="108" spans="1:14" ht="80.25" customHeight="1">
      <c r="A108" s="41" t="s">
        <v>13</v>
      </c>
      <c r="B108" s="42" t="s">
        <v>38</v>
      </c>
      <c r="C108" s="15" t="s">
        <v>14</v>
      </c>
      <c r="D108" s="3">
        <v>551</v>
      </c>
      <c r="E108" s="16" t="s">
        <v>12</v>
      </c>
      <c r="F108" s="4" t="s">
        <v>85</v>
      </c>
      <c r="G108" s="16" t="s">
        <v>12</v>
      </c>
      <c r="H108" s="12">
        <f>H109</f>
        <v>1013.5199999999998</v>
      </c>
      <c r="I108" s="12">
        <f t="shared" ref="I108:J108" si="36">I109</f>
        <v>975.09999999999991</v>
      </c>
      <c r="J108" s="12">
        <f t="shared" si="36"/>
        <v>975.09999999999991</v>
      </c>
      <c r="L108" s="10"/>
      <c r="M108" s="10"/>
      <c r="N108" s="10"/>
    </row>
    <row r="109" spans="1:14" ht="37.5" customHeight="1">
      <c r="A109" s="41"/>
      <c r="B109" s="42"/>
      <c r="C109" s="15" t="s">
        <v>15</v>
      </c>
      <c r="D109" s="3">
        <v>551</v>
      </c>
      <c r="E109" s="16" t="s">
        <v>12</v>
      </c>
      <c r="F109" s="4" t="s">
        <v>85</v>
      </c>
      <c r="G109" s="16" t="s">
        <v>12</v>
      </c>
      <c r="H109" s="12">
        <f>H112+H114+H116+H118+H120+H122+H124+H126+H128+H130+H132+H134+H136+H138+H140+H142+H144+H146+H148+H150+H152+H154+H156+H172+H179+H181+H183+H185+H187+H189+H191+H193+H195+H197+H199+H209+H216+H218+H220+H222+H224+H226+H236+H246+H248+H251+H253+H255+H257+H259+H261+H263+H265+H267+H269+H271+H273+H275+H277+H279+H281+H283+H285+H287+H289+H291+H293+H295+H297+H299+H301+H303+H305+H309+H317+H323+H325</f>
        <v>1013.5199999999998</v>
      </c>
      <c r="I109" s="12">
        <f t="shared" ref="I109:J109" si="37">I112+I114+I116+I118+I120+I122+I124+I126+I128+I130+I132+I134+I136+I138+I140+I142+I144+I146+I148+I150+I152+I154+I156+I172+I179+I181+I183+I185+I187+I189+I191+I193+I195+I197+I199+I209+I216+I218+I220+I222+I224+I226+I236+I246+I248+I251+I253+I255+I257+I259+I261+I263+I265+I267+I269+I271+I273+I275+I277+I279+I281+I283+I285+I287+I289+I291+I293+I295+I297+I299+I301+I303+I305+I309+I317+I323+I325</f>
        <v>975.09999999999991</v>
      </c>
      <c r="J109" s="12">
        <f t="shared" si="37"/>
        <v>975.09999999999991</v>
      </c>
    </row>
    <row r="110" spans="1:14" ht="18.75" customHeight="1">
      <c r="A110" s="35" t="s">
        <v>39</v>
      </c>
      <c r="B110" s="53"/>
      <c r="C110" s="53"/>
      <c r="D110" s="53"/>
      <c r="E110" s="53"/>
      <c r="F110" s="53"/>
      <c r="G110" s="53"/>
      <c r="H110" s="53"/>
      <c r="I110" s="53"/>
      <c r="J110" s="54"/>
    </row>
    <row r="111" spans="1:14" ht="65.25" customHeight="1">
      <c r="A111" s="23">
        <v>1</v>
      </c>
      <c r="B111" s="34" t="s">
        <v>111</v>
      </c>
      <c r="C111" s="15" t="s">
        <v>18</v>
      </c>
      <c r="D111" s="3">
        <v>551</v>
      </c>
      <c r="E111" s="16" t="s">
        <v>54</v>
      </c>
      <c r="F111" s="4" t="s">
        <v>86</v>
      </c>
      <c r="G111" s="4" t="s">
        <v>112</v>
      </c>
      <c r="H111" s="16">
        <f>H112</f>
        <v>8</v>
      </c>
      <c r="I111" s="16">
        <f t="shared" ref="I111:J111" si="38">I112</f>
        <v>8</v>
      </c>
      <c r="J111" s="16">
        <f t="shared" si="38"/>
        <v>8</v>
      </c>
    </row>
    <row r="112" spans="1:14" ht="31.5">
      <c r="A112" s="23"/>
      <c r="B112" s="34"/>
      <c r="C112" s="15" t="s">
        <v>15</v>
      </c>
      <c r="D112" s="3">
        <v>551</v>
      </c>
      <c r="E112" s="16" t="s">
        <v>54</v>
      </c>
      <c r="F112" s="4" t="s">
        <v>86</v>
      </c>
      <c r="G112" s="4" t="s">
        <v>112</v>
      </c>
      <c r="H112" s="16">
        <v>8</v>
      </c>
      <c r="I112" s="16">
        <v>8</v>
      </c>
      <c r="J112" s="16">
        <v>8</v>
      </c>
    </row>
    <row r="113" spans="1:10" ht="48" customHeight="1">
      <c r="A113" s="23">
        <v>2</v>
      </c>
      <c r="B113" s="34" t="s">
        <v>113</v>
      </c>
      <c r="C113" s="15" t="s">
        <v>18</v>
      </c>
      <c r="D113" s="3">
        <v>551</v>
      </c>
      <c r="E113" s="16" t="s">
        <v>54</v>
      </c>
      <c r="F113" s="4" t="s">
        <v>86</v>
      </c>
      <c r="G113" s="4" t="s">
        <v>112</v>
      </c>
      <c r="H113" s="6">
        <f>H114</f>
        <v>5.76</v>
      </c>
      <c r="I113" s="6">
        <f t="shared" ref="I113:J113" si="39">I114</f>
        <v>5.76</v>
      </c>
      <c r="J113" s="6">
        <f t="shared" si="39"/>
        <v>5.76</v>
      </c>
    </row>
    <row r="114" spans="1:10" ht="31.5">
      <c r="A114" s="23"/>
      <c r="B114" s="34"/>
      <c r="C114" s="15" t="s">
        <v>15</v>
      </c>
      <c r="D114" s="3">
        <v>551</v>
      </c>
      <c r="E114" s="16" t="s">
        <v>54</v>
      </c>
      <c r="F114" s="4" t="s">
        <v>86</v>
      </c>
      <c r="G114" s="4" t="s">
        <v>112</v>
      </c>
      <c r="H114" s="6">
        <v>5.76</v>
      </c>
      <c r="I114" s="6">
        <v>5.76</v>
      </c>
      <c r="J114" s="6">
        <v>5.76</v>
      </c>
    </row>
    <row r="115" spans="1:10" ht="53.25" customHeight="1">
      <c r="A115" s="23">
        <v>3</v>
      </c>
      <c r="B115" s="24" t="s">
        <v>114</v>
      </c>
      <c r="C115" s="15" t="s">
        <v>18</v>
      </c>
      <c r="D115" s="3">
        <v>551</v>
      </c>
      <c r="E115" s="16" t="s">
        <v>54</v>
      </c>
      <c r="F115" s="4" t="s">
        <v>86</v>
      </c>
      <c r="G115" s="4" t="s">
        <v>112</v>
      </c>
      <c r="H115" s="6">
        <f>H116</f>
        <v>8</v>
      </c>
      <c r="I115" s="6">
        <f t="shared" ref="I115:J115" si="40">I116</f>
        <v>8</v>
      </c>
      <c r="J115" s="6">
        <f t="shared" si="40"/>
        <v>8</v>
      </c>
    </row>
    <row r="116" spans="1:10" ht="31.5">
      <c r="A116" s="23"/>
      <c r="B116" s="25"/>
      <c r="C116" s="15" t="s">
        <v>15</v>
      </c>
      <c r="D116" s="3">
        <v>551</v>
      </c>
      <c r="E116" s="16" t="s">
        <v>54</v>
      </c>
      <c r="F116" s="4" t="s">
        <v>86</v>
      </c>
      <c r="G116" s="4" t="s">
        <v>112</v>
      </c>
      <c r="H116" s="6">
        <v>8</v>
      </c>
      <c r="I116" s="6">
        <v>8</v>
      </c>
      <c r="J116" s="6">
        <v>8</v>
      </c>
    </row>
    <row r="117" spans="1:10" ht="51" customHeight="1">
      <c r="A117" s="23">
        <v>4</v>
      </c>
      <c r="B117" s="34" t="s">
        <v>159</v>
      </c>
      <c r="C117" s="15" t="s">
        <v>18</v>
      </c>
      <c r="D117" s="3">
        <v>551</v>
      </c>
      <c r="E117" s="16" t="s">
        <v>54</v>
      </c>
      <c r="F117" s="4" t="s">
        <v>86</v>
      </c>
      <c r="G117" s="4" t="s">
        <v>112</v>
      </c>
      <c r="H117" s="6">
        <f>H118</f>
        <v>9</v>
      </c>
      <c r="I117" s="6">
        <f t="shared" ref="I117:J117" si="41">I118</f>
        <v>9</v>
      </c>
      <c r="J117" s="6">
        <f t="shared" si="41"/>
        <v>9</v>
      </c>
    </row>
    <row r="118" spans="1:10" ht="31.5">
      <c r="A118" s="23"/>
      <c r="B118" s="34"/>
      <c r="C118" s="15" t="s">
        <v>15</v>
      </c>
      <c r="D118" s="3">
        <v>551</v>
      </c>
      <c r="E118" s="16" t="s">
        <v>54</v>
      </c>
      <c r="F118" s="4" t="s">
        <v>86</v>
      </c>
      <c r="G118" s="4" t="s">
        <v>112</v>
      </c>
      <c r="H118" s="6">
        <v>9</v>
      </c>
      <c r="I118" s="6">
        <v>9</v>
      </c>
      <c r="J118" s="6">
        <v>9</v>
      </c>
    </row>
    <row r="119" spans="1:10" ht="53.25" customHeight="1">
      <c r="A119" s="23">
        <v>5</v>
      </c>
      <c r="B119" s="26" t="s">
        <v>161</v>
      </c>
      <c r="C119" s="15" t="s">
        <v>18</v>
      </c>
      <c r="D119" s="3">
        <v>551</v>
      </c>
      <c r="E119" s="16" t="s">
        <v>54</v>
      </c>
      <c r="F119" s="4" t="s">
        <v>86</v>
      </c>
      <c r="G119" s="4" t="s">
        <v>112</v>
      </c>
      <c r="H119" s="6">
        <f>H120</f>
        <v>3.6</v>
      </c>
      <c r="I119" s="6">
        <f t="shared" ref="I119:J119" si="42">I120</f>
        <v>3.6</v>
      </c>
      <c r="J119" s="6">
        <f t="shared" si="42"/>
        <v>3.6</v>
      </c>
    </row>
    <row r="120" spans="1:10" ht="31.5">
      <c r="A120" s="23"/>
      <c r="B120" s="27"/>
      <c r="C120" s="15" t="s">
        <v>15</v>
      </c>
      <c r="D120" s="3">
        <v>551</v>
      </c>
      <c r="E120" s="16" t="s">
        <v>54</v>
      </c>
      <c r="F120" s="4" t="s">
        <v>86</v>
      </c>
      <c r="G120" s="4" t="s">
        <v>112</v>
      </c>
      <c r="H120" s="6">
        <v>3.6</v>
      </c>
      <c r="I120" s="6">
        <v>3.6</v>
      </c>
      <c r="J120" s="6">
        <v>3.6</v>
      </c>
    </row>
    <row r="121" spans="1:10" ht="80.25" customHeight="1">
      <c r="A121" s="23">
        <v>6</v>
      </c>
      <c r="B121" s="34" t="s">
        <v>115</v>
      </c>
      <c r="C121" s="15" t="s">
        <v>18</v>
      </c>
      <c r="D121" s="3">
        <v>551</v>
      </c>
      <c r="E121" s="16" t="s">
        <v>54</v>
      </c>
      <c r="F121" s="4" t="s">
        <v>86</v>
      </c>
      <c r="G121" s="4" t="s">
        <v>51</v>
      </c>
      <c r="H121" s="6">
        <f>H122</f>
        <v>23.4</v>
      </c>
      <c r="I121" s="6">
        <f t="shared" ref="I121:J121" si="43">I122</f>
        <v>27.5</v>
      </c>
      <c r="J121" s="6">
        <f t="shared" si="43"/>
        <v>27.5</v>
      </c>
    </row>
    <row r="122" spans="1:10" ht="31.5">
      <c r="A122" s="23"/>
      <c r="B122" s="34"/>
      <c r="C122" s="15" t="s">
        <v>15</v>
      </c>
      <c r="D122" s="3">
        <v>551</v>
      </c>
      <c r="E122" s="16" t="s">
        <v>54</v>
      </c>
      <c r="F122" s="4" t="s">
        <v>86</v>
      </c>
      <c r="G122" s="4" t="s">
        <v>51</v>
      </c>
      <c r="H122" s="6">
        <v>23.4</v>
      </c>
      <c r="I122" s="6">
        <v>27.5</v>
      </c>
      <c r="J122" s="6">
        <v>27.5</v>
      </c>
    </row>
    <row r="123" spans="1:10" ht="65.25" customHeight="1">
      <c r="A123" s="23">
        <v>7</v>
      </c>
      <c r="B123" s="34" t="s">
        <v>116</v>
      </c>
      <c r="C123" s="15" t="s">
        <v>18</v>
      </c>
      <c r="D123" s="3">
        <v>551</v>
      </c>
      <c r="E123" s="16" t="s">
        <v>54</v>
      </c>
      <c r="F123" s="4" t="s">
        <v>86</v>
      </c>
      <c r="G123" s="4" t="s">
        <v>153</v>
      </c>
      <c r="H123" s="6">
        <f>H124</f>
        <v>41.4</v>
      </c>
      <c r="I123" s="6">
        <f t="shared" ref="I123:J123" si="44">I124</f>
        <v>41.4</v>
      </c>
      <c r="J123" s="6">
        <f t="shared" si="44"/>
        <v>41.4</v>
      </c>
    </row>
    <row r="124" spans="1:10" ht="31.5">
      <c r="A124" s="23"/>
      <c r="B124" s="34"/>
      <c r="C124" s="15" t="s">
        <v>15</v>
      </c>
      <c r="D124" s="3">
        <v>551</v>
      </c>
      <c r="E124" s="16" t="s">
        <v>54</v>
      </c>
      <c r="F124" s="4" t="s">
        <v>86</v>
      </c>
      <c r="G124" s="4" t="s">
        <v>153</v>
      </c>
      <c r="H124" s="6">
        <v>41.4</v>
      </c>
      <c r="I124" s="6">
        <v>41.4</v>
      </c>
      <c r="J124" s="6">
        <v>41.4</v>
      </c>
    </row>
    <row r="125" spans="1:10" ht="56.25" customHeight="1">
      <c r="A125" s="23">
        <v>8</v>
      </c>
      <c r="B125" s="34" t="s">
        <v>117</v>
      </c>
      <c r="C125" s="15" t="s">
        <v>18</v>
      </c>
      <c r="D125" s="3">
        <v>551</v>
      </c>
      <c r="E125" s="16" t="s">
        <v>54</v>
      </c>
      <c r="F125" s="4" t="s">
        <v>86</v>
      </c>
      <c r="G125" s="4" t="s">
        <v>112</v>
      </c>
      <c r="H125" s="6">
        <f>H126</f>
        <v>9</v>
      </c>
      <c r="I125" s="6">
        <f t="shared" ref="I125:J125" si="45">I126</f>
        <v>9</v>
      </c>
      <c r="J125" s="6">
        <f t="shared" si="45"/>
        <v>9</v>
      </c>
    </row>
    <row r="126" spans="1:10" ht="31.5">
      <c r="A126" s="23"/>
      <c r="B126" s="34"/>
      <c r="C126" s="15" t="s">
        <v>15</v>
      </c>
      <c r="D126" s="3">
        <v>551</v>
      </c>
      <c r="E126" s="16" t="s">
        <v>54</v>
      </c>
      <c r="F126" s="4" t="s">
        <v>86</v>
      </c>
      <c r="G126" s="4" t="s">
        <v>112</v>
      </c>
      <c r="H126" s="6">
        <v>9</v>
      </c>
      <c r="I126" s="6">
        <v>9</v>
      </c>
      <c r="J126" s="6">
        <v>9</v>
      </c>
    </row>
    <row r="127" spans="1:10" ht="51.75" customHeight="1">
      <c r="A127" s="23">
        <v>9</v>
      </c>
      <c r="B127" s="34" t="s">
        <v>118</v>
      </c>
      <c r="C127" s="15" t="s">
        <v>18</v>
      </c>
      <c r="D127" s="3">
        <v>551</v>
      </c>
      <c r="E127" s="16" t="s">
        <v>54</v>
      </c>
      <c r="F127" s="4" t="s">
        <v>86</v>
      </c>
      <c r="G127" s="4" t="s">
        <v>112</v>
      </c>
      <c r="H127" s="13">
        <f>H128</f>
        <v>2.8</v>
      </c>
      <c r="I127" s="13">
        <f t="shared" ref="I127:J127" si="46">I128</f>
        <v>2.8</v>
      </c>
      <c r="J127" s="13">
        <f t="shared" si="46"/>
        <v>2.8</v>
      </c>
    </row>
    <row r="128" spans="1:10" ht="31.5">
      <c r="A128" s="23"/>
      <c r="B128" s="34"/>
      <c r="C128" s="15" t="s">
        <v>15</v>
      </c>
      <c r="D128" s="3">
        <v>551</v>
      </c>
      <c r="E128" s="16" t="s">
        <v>54</v>
      </c>
      <c r="F128" s="4" t="s">
        <v>86</v>
      </c>
      <c r="G128" s="4" t="s">
        <v>112</v>
      </c>
      <c r="H128" s="13">
        <v>2.8</v>
      </c>
      <c r="I128" s="13">
        <v>2.8</v>
      </c>
      <c r="J128" s="13">
        <v>2.8</v>
      </c>
    </row>
    <row r="129" spans="1:10" ht="64.5" customHeight="1">
      <c r="A129" s="23">
        <v>10</v>
      </c>
      <c r="B129" s="34" t="s">
        <v>119</v>
      </c>
      <c r="C129" s="15" t="s">
        <v>18</v>
      </c>
      <c r="D129" s="3">
        <v>551</v>
      </c>
      <c r="E129" s="16" t="s">
        <v>54</v>
      </c>
      <c r="F129" s="4" t="s">
        <v>86</v>
      </c>
      <c r="G129" s="4" t="s">
        <v>112</v>
      </c>
      <c r="H129" s="13">
        <f>H130</f>
        <v>10.4</v>
      </c>
      <c r="I129" s="13">
        <f t="shared" ref="I129:J129" si="47">I130</f>
        <v>10.4</v>
      </c>
      <c r="J129" s="13">
        <f t="shared" si="47"/>
        <v>10.4</v>
      </c>
    </row>
    <row r="130" spans="1:10" ht="31.5">
      <c r="A130" s="23"/>
      <c r="B130" s="34"/>
      <c r="C130" s="15" t="s">
        <v>15</v>
      </c>
      <c r="D130" s="3">
        <v>551</v>
      </c>
      <c r="E130" s="16" t="s">
        <v>54</v>
      </c>
      <c r="F130" s="4" t="s">
        <v>86</v>
      </c>
      <c r="G130" s="4" t="s">
        <v>112</v>
      </c>
      <c r="H130" s="13">
        <v>10.4</v>
      </c>
      <c r="I130" s="13">
        <v>10.4</v>
      </c>
      <c r="J130" s="13">
        <v>10.4</v>
      </c>
    </row>
    <row r="131" spans="1:10" ht="54" customHeight="1">
      <c r="A131" s="23">
        <v>11</v>
      </c>
      <c r="B131" s="26" t="s">
        <v>120</v>
      </c>
      <c r="C131" s="15" t="s">
        <v>18</v>
      </c>
      <c r="D131" s="3">
        <v>551</v>
      </c>
      <c r="E131" s="16" t="s">
        <v>54</v>
      </c>
      <c r="F131" s="4" t="s">
        <v>86</v>
      </c>
      <c r="G131" s="4" t="s">
        <v>112</v>
      </c>
      <c r="H131" s="13">
        <f>H132</f>
        <v>4.5999999999999996</v>
      </c>
      <c r="I131" s="13">
        <f t="shared" ref="I131:J131" si="48">I132</f>
        <v>4.5999999999999996</v>
      </c>
      <c r="J131" s="13">
        <f t="shared" si="48"/>
        <v>4.5999999999999996</v>
      </c>
    </row>
    <row r="132" spans="1:10" ht="44.25" customHeight="1">
      <c r="A132" s="23"/>
      <c r="B132" s="27"/>
      <c r="C132" s="15" t="s">
        <v>15</v>
      </c>
      <c r="D132" s="3">
        <v>551</v>
      </c>
      <c r="E132" s="16" t="s">
        <v>54</v>
      </c>
      <c r="F132" s="4" t="s">
        <v>86</v>
      </c>
      <c r="G132" s="4" t="s">
        <v>112</v>
      </c>
      <c r="H132" s="13">
        <v>4.5999999999999996</v>
      </c>
      <c r="I132" s="13">
        <v>4.5999999999999996</v>
      </c>
      <c r="J132" s="13">
        <v>4.5999999999999996</v>
      </c>
    </row>
    <row r="133" spans="1:10" ht="65.25" customHeight="1">
      <c r="A133" s="23">
        <v>12</v>
      </c>
      <c r="B133" s="26" t="s">
        <v>121</v>
      </c>
      <c r="C133" s="15" t="s">
        <v>18</v>
      </c>
      <c r="D133" s="3">
        <v>551</v>
      </c>
      <c r="E133" s="16" t="s">
        <v>54</v>
      </c>
      <c r="F133" s="4" t="s">
        <v>86</v>
      </c>
      <c r="G133" s="4" t="s">
        <v>112</v>
      </c>
      <c r="H133" s="13">
        <f>H134</f>
        <v>6.5</v>
      </c>
      <c r="I133" s="13">
        <f t="shared" ref="I133:J133" si="49">I134</f>
        <v>6.5</v>
      </c>
      <c r="J133" s="13">
        <f t="shared" si="49"/>
        <v>6.5</v>
      </c>
    </row>
    <row r="134" spans="1:10" ht="37.5" customHeight="1">
      <c r="A134" s="23"/>
      <c r="B134" s="27"/>
      <c r="C134" s="15" t="s">
        <v>15</v>
      </c>
      <c r="D134" s="3">
        <v>551</v>
      </c>
      <c r="E134" s="16" t="s">
        <v>54</v>
      </c>
      <c r="F134" s="4" t="s">
        <v>86</v>
      </c>
      <c r="G134" s="4" t="s">
        <v>112</v>
      </c>
      <c r="H134" s="13">
        <v>6.5</v>
      </c>
      <c r="I134" s="13">
        <v>6.5</v>
      </c>
      <c r="J134" s="13">
        <v>6.5</v>
      </c>
    </row>
    <row r="135" spans="1:10" ht="65.25" customHeight="1">
      <c r="A135" s="23">
        <v>13</v>
      </c>
      <c r="B135" s="26" t="s">
        <v>122</v>
      </c>
      <c r="C135" s="15" t="s">
        <v>18</v>
      </c>
      <c r="D135" s="3">
        <v>551</v>
      </c>
      <c r="E135" s="16" t="s">
        <v>54</v>
      </c>
      <c r="F135" s="4" t="s">
        <v>86</v>
      </c>
      <c r="G135" s="4" t="s">
        <v>112</v>
      </c>
      <c r="H135" s="13">
        <f>H136</f>
        <v>3.9</v>
      </c>
      <c r="I135" s="13">
        <f t="shared" ref="I135:J155" si="50">I136</f>
        <v>3.9</v>
      </c>
      <c r="J135" s="13">
        <f t="shared" si="50"/>
        <v>3.9</v>
      </c>
    </row>
    <row r="136" spans="1:10" ht="36.75" customHeight="1">
      <c r="A136" s="23"/>
      <c r="B136" s="27"/>
      <c r="C136" s="15" t="s">
        <v>15</v>
      </c>
      <c r="D136" s="3">
        <v>551</v>
      </c>
      <c r="E136" s="16" t="s">
        <v>54</v>
      </c>
      <c r="F136" s="4" t="s">
        <v>86</v>
      </c>
      <c r="G136" s="4" t="s">
        <v>112</v>
      </c>
      <c r="H136" s="13">
        <v>3.9</v>
      </c>
      <c r="I136" s="13">
        <v>3.9</v>
      </c>
      <c r="J136" s="13">
        <v>3.9</v>
      </c>
    </row>
    <row r="137" spans="1:10" ht="65.25" customHeight="1">
      <c r="A137" s="23">
        <v>14</v>
      </c>
      <c r="B137" s="26" t="s">
        <v>123</v>
      </c>
      <c r="C137" s="15" t="s">
        <v>18</v>
      </c>
      <c r="D137" s="3">
        <v>551</v>
      </c>
      <c r="E137" s="16" t="s">
        <v>54</v>
      </c>
      <c r="F137" s="4" t="s">
        <v>86</v>
      </c>
      <c r="G137" s="4" t="s">
        <v>112</v>
      </c>
      <c r="H137" s="13">
        <f>H138</f>
        <v>2.8</v>
      </c>
      <c r="I137" s="13">
        <f t="shared" si="50"/>
        <v>2.8</v>
      </c>
      <c r="J137" s="13">
        <f t="shared" si="50"/>
        <v>2.8</v>
      </c>
    </row>
    <row r="138" spans="1:10" ht="36.75" customHeight="1">
      <c r="A138" s="23"/>
      <c r="B138" s="27"/>
      <c r="C138" s="15" t="s">
        <v>15</v>
      </c>
      <c r="D138" s="3">
        <v>551</v>
      </c>
      <c r="E138" s="16" t="s">
        <v>54</v>
      </c>
      <c r="F138" s="4" t="s">
        <v>86</v>
      </c>
      <c r="G138" s="4" t="s">
        <v>112</v>
      </c>
      <c r="H138" s="13">
        <v>2.8</v>
      </c>
      <c r="I138" s="13">
        <v>2.8</v>
      </c>
      <c r="J138" s="13">
        <v>2.8</v>
      </c>
    </row>
    <row r="139" spans="1:10" ht="65.25" customHeight="1">
      <c r="A139" s="23">
        <v>15</v>
      </c>
      <c r="B139" s="26" t="s">
        <v>124</v>
      </c>
      <c r="C139" s="15" t="s">
        <v>18</v>
      </c>
      <c r="D139" s="3">
        <v>551</v>
      </c>
      <c r="E139" s="16" t="s">
        <v>54</v>
      </c>
      <c r="F139" s="4" t="s">
        <v>86</v>
      </c>
      <c r="G139" s="4" t="s">
        <v>112</v>
      </c>
      <c r="H139" s="13">
        <f>H140</f>
        <v>7</v>
      </c>
      <c r="I139" s="13">
        <f t="shared" si="50"/>
        <v>7</v>
      </c>
      <c r="J139" s="13">
        <f t="shared" si="50"/>
        <v>7</v>
      </c>
    </row>
    <row r="140" spans="1:10" ht="39" customHeight="1">
      <c r="A140" s="23"/>
      <c r="B140" s="27"/>
      <c r="C140" s="15" t="s">
        <v>15</v>
      </c>
      <c r="D140" s="3">
        <v>551</v>
      </c>
      <c r="E140" s="16" t="s">
        <v>54</v>
      </c>
      <c r="F140" s="4" t="s">
        <v>86</v>
      </c>
      <c r="G140" s="4" t="s">
        <v>112</v>
      </c>
      <c r="H140" s="13">
        <v>7</v>
      </c>
      <c r="I140" s="13">
        <v>7</v>
      </c>
      <c r="J140" s="13">
        <v>7</v>
      </c>
    </row>
    <row r="141" spans="1:10" ht="65.25" customHeight="1">
      <c r="A141" s="23">
        <v>16</v>
      </c>
      <c r="B141" s="26" t="s">
        <v>125</v>
      </c>
      <c r="C141" s="15" t="s">
        <v>18</v>
      </c>
      <c r="D141" s="3">
        <v>551</v>
      </c>
      <c r="E141" s="16" t="s">
        <v>54</v>
      </c>
      <c r="F141" s="4" t="s">
        <v>86</v>
      </c>
      <c r="G141" s="4" t="s">
        <v>112</v>
      </c>
      <c r="H141" s="13">
        <f>H142</f>
        <v>29.64</v>
      </c>
      <c r="I141" s="13">
        <f t="shared" si="50"/>
        <v>29.64</v>
      </c>
      <c r="J141" s="13">
        <f t="shared" si="50"/>
        <v>29.64</v>
      </c>
    </row>
    <row r="142" spans="1:10" ht="35.25" customHeight="1">
      <c r="A142" s="23"/>
      <c r="B142" s="27"/>
      <c r="C142" s="15" t="s">
        <v>15</v>
      </c>
      <c r="D142" s="3">
        <v>551</v>
      </c>
      <c r="E142" s="16" t="s">
        <v>54</v>
      </c>
      <c r="F142" s="4" t="s">
        <v>86</v>
      </c>
      <c r="G142" s="4" t="s">
        <v>112</v>
      </c>
      <c r="H142" s="13">
        <v>29.64</v>
      </c>
      <c r="I142" s="13">
        <v>29.64</v>
      </c>
      <c r="J142" s="13">
        <v>29.64</v>
      </c>
    </row>
    <row r="143" spans="1:10" ht="65.25" customHeight="1">
      <c r="A143" s="23">
        <v>17</v>
      </c>
      <c r="B143" s="26" t="s">
        <v>126</v>
      </c>
      <c r="C143" s="15" t="s">
        <v>18</v>
      </c>
      <c r="D143" s="3">
        <v>551</v>
      </c>
      <c r="E143" s="16" t="s">
        <v>54</v>
      </c>
      <c r="F143" s="4" t="s">
        <v>86</v>
      </c>
      <c r="G143" s="4" t="s">
        <v>112</v>
      </c>
      <c r="H143" s="13">
        <f>H144</f>
        <v>17.2</v>
      </c>
      <c r="I143" s="13">
        <f t="shared" si="50"/>
        <v>17.2</v>
      </c>
      <c r="J143" s="13">
        <f t="shared" si="50"/>
        <v>17.2</v>
      </c>
    </row>
    <row r="144" spans="1:10" ht="38.25" customHeight="1">
      <c r="A144" s="23"/>
      <c r="B144" s="27"/>
      <c r="C144" s="15" t="s">
        <v>15</v>
      </c>
      <c r="D144" s="3">
        <v>551</v>
      </c>
      <c r="E144" s="16" t="s">
        <v>54</v>
      </c>
      <c r="F144" s="4" t="s">
        <v>86</v>
      </c>
      <c r="G144" s="4" t="s">
        <v>112</v>
      </c>
      <c r="H144" s="13">
        <v>17.2</v>
      </c>
      <c r="I144" s="13">
        <v>17.2</v>
      </c>
      <c r="J144" s="13">
        <v>17.2</v>
      </c>
    </row>
    <row r="145" spans="1:10" ht="52.5" customHeight="1">
      <c r="A145" s="23">
        <v>18</v>
      </c>
      <c r="B145" s="26" t="s">
        <v>127</v>
      </c>
      <c r="C145" s="15" t="s">
        <v>18</v>
      </c>
      <c r="D145" s="3">
        <v>551</v>
      </c>
      <c r="E145" s="16" t="s">
        <v>54</v>
      </c>
      <c r="F145" s="4" t="s">
        <v>86</v>
      </c>
      <c r="G145" s="4" t="s">
        <v>112</v>
      </c>
      <c r="H145" s="13">
        <f>H146</f>
        <v>17.600000000000001</v>
      </c>
      <c r="I145" s="13">
        <f t="shared" si="50"/>
        <v>17.600000000000001</v>
      </c>
      <c r="J145" s="13">
        <f t="shared" si="50"/>
        <v>17.600000000000001</v>
      </c>
    </row>
    <row r="146" spans="1:10" ht="46.5" customHeight="1">
      <c r="A146" s="23"/>
      <c r="B146" s="27"/>
      <c r="C146" s="15" t="s">
        <v>15</v>
      </c>
      <c r="D146" s="3">
        <v>551</v>
      </c>
      <c r="E146" s="16" t="s">
        <v>54</v>
      </c>
      <c r="F146" s="4" t="s">
        <v>86</v>
      </c>
      <c r="G146" s="4" t="s">
        <v>112</v>
      </c>
      <c r="H146" s="13">
        <v>17.600000000000001</v>
      </c>
      <c r="I146" s="13">
        <v>17.600000000000001</v>
      </c>
      <c r="J146" s="13">
        <v>17.600000000000001</v>
      </c>
    </row>
    <row r="147" spans="1:10" ht="65.25" customHeight="1">
      <c r="A147" s="23">
        <v>19</v>
      </c>
      <c r="B147" s="26" t="s">
        <v>160</v>
      </c>
      <c r="C147" s="15" t="s">
        <v>18</v>
      </c>
      <c r="D147" s="3">
        <v>551</v>
      </c>
      <c r="E147" s="16" t="s">
        <v>54</v>
      </c>
      <c r="F147" s="4" t="s">
        <v>86</v>
      </c>
      <c r="G147" s="4" t="s">
        <v>112</v>
      </c>
      <c r="H147" s="13">
        <f>H148</f>
        <v>6.5</v>
      </c>
      <c r="I147" s="13">
        <f t="shared" si="50"/>
        <v>6.5</v>
      </c>
      <c r="J147" s="13">
        <f t="shared" si="50"/>
        <v>6.5</v>
      </c>
    </row>
    <row r="148" spans="1:10" ht="36" customHeight="1">
      <c r="A148" s="23"/>
      <c r="B148" s="27"/>
      <c r="C148" s="15" t="s">
        <v>15</v>
      </c>
      <c r="D148" s="3">
        <v>551</v>
      </c>
      <c r="E148" s="16" t="s">
        <v>54</v>
      </c>
      <c r="F148" s="4" t="s">
        <v>86</v>
      </c>
      <c r="G148" s="4" t="s">
        <v>112</v>
      </c>
      <c r="H148" s="13">
        <v>6.5</v>
      </c>
      <c r="I148" s="13">
        <v>6.5</v>
      </c>
      <c r="J148" s="13">
        <v>6.5</v>
      </c>
    </row>
    <row r="149" spans="1:10" ht="65.25" customHeight="1">
      <c r="A149" s="23">
        <v>20</v>
      </c>
      <c r="B149" s="26" t="s">
        <v>128</v>
      </c>
      <c r="C149" s="15" t="s">
        <v>18</v>
      </c>
      <c r="D149" s="3">
        <v>551</v>
      </c>
      <c r="E149" s="16" t="s">
        <v>54</v>
      </c>
      <c r="F149" s="4" t="s">
        <v>86</v>
      </c>
      <c r="G149" s="4" t="s">
        <v>112</v>
      </c>
      <c r="H149" s="13">
        <f>H150</f>
        <v>4</v>
      </c>
      <c r="I149" s="13">
        <f t="shared" si="50"/>
        <v>4</v>
      </c>
      <c r="J149" s="13">
        <f t="shared" si="50"/>
        <v>4</v>
      </c>
    </row>
    <row r="150" spans="1:10" ht="95.25" customHeight="1">
      <c r="A150" s="23"/>
      <c r="B150" s="27"/>
      <c r="C150" s="15" t="s">
        <v>15</v>
      </c>
      <c r="D150" s="3">
        <v>551</v>
      </c>
      <c r="E150" s="16" t="s">
        <v>54</v>
      </c>
      <c r="F150" s="4" t="s">
        <v>86</v>
      </c>
      <c r="G150" s="4" t="s">
        <v>112</v>
      </c>
      <c r="H150" s="13">
        <v>4</v>
      </c>
      <c r="I150" s="13">
        <v>4</v>
      </c>
      <c r="J150" s="13">
        <v>4</v>
      </c>
    </row>
    <row r="151" spans="1:10" ht="65.25" customHeight="1">
      <c r="A151" s="23">
        <v>21</v>
      </c>
      <c r="B151" s="26" t="s">
        <v>163</v>
      </c>
      <c r="C151" s="15" t="s">
        <v>18</v>
      </c>
      <c r="D151" s="3">
        <v>551</v>
      </c>
      <c r="E151" s="16" t="s">
        <v>54</v>
      </c>
      <c r="F151" s="4" t="s">
        <v>86</v>
      </c>
      <c r="G151" s="4" t="s">
        <v>112</v>
      </c>
      <c r="H151" s="13">
        <f>H152</f>
        <v>7.4</v>
      </c>
      <c r="I151" s="13">
        <f t="shared" si="50"/>
        <v>14</v>
      </c>
      <c r="J151" s="13">
        <f t="shared" si="50"/>
        <v>14</v>
      </c>
    </row>
    <row r="152" spans="1:10" ht="39.75" customHeight="1">
      <c r="A152" s="23"/>
      <c r="B152" s="27"/>
      <c r="C152" s="15" t="s">
        <v>15</v>
      </c>
      <c r="D152" s="3">
        <v>551</v>
      </c>
      <c r="E152" s="16" t="s">
        <v>54</v>
      </c>
      <c r="F152" s="4" t="s">
        <v>86</v>
      </c>
      <c r="G152" s="4" t="s">
        <v>112</v>
      </c>
      <c r="H152" s="13">
        <v>7.4</v>
      </c>
      <c r="I152" s="13">
        <v>14</v>
      </c>
      <c r="J152" s="13">
        <v>14</v>
      </c>
    </row>
    <row r="153" spans="1:10" ht="49.5" customHeight="1">
      <c r="A153" s="23">
        <v>22</v>
      </c>
      <c r="B153" s="26" t="s">
        <v>162</v>
      </c>
      <c r="C153" s="15" t="s">
        <v>18</v>
      </c>
      <c r="D153" s="3">
        <v>551</v>
      </c>
      <c r="E153" s="16" t="s">
        <v>54</v>
      </c>
      <c r="F153" s="4" t="s">
        <v>86</v>
      </c>
      <c r="G153" s="4" t="s">
        <v>112</v>
      </c>
      <c r="H153" s="13">
        <f>H154</f>
        <v>3.22</v>
      </c>
      <c r="I153" s="13">
        <f t="shared" si="50"/>
        <v>3.22</v>
      </c>
      <c r="J153" s="13">
        <f t="shared" si="50"/>
        <v>3.22</v>
      </c>
    </row>
    <row r="154" spans="1:10" ht="35.25" customHeight="1">
      <c r="A154" s="23"/>
      <c r="B154" s="27"/>
      <c r="C154" s="15" t="s">
        <v>15</v>
      </c>
      <c r="D154" s="3">
        <v>551</v>
      </c>
      <c r="E154" s="16" t="s">
        <v>54</v>
      </c>
      <c r="F154" s="4" t="s">
        <v>86</v>
      </c>
      <c r="G154" s="4" t="s">
        <v>112</v>
      </c>
      <c r="H154" s="13">
        <v>3.22</v>
      </c>
      <c r="I154" s="13">
        <v>3.22</v>
      </c>
      <c r="J154" s="13">
        <v>3.22</v>
      </c>
    </row>
    <row r="155" spans="1:10" ht="65.25" customHeight="1">
      <c r="A155" s="23">
        <v>23</v>
      </c>
      <c r="B155" s="26" t="s">
        <v>129</v>
      </c>
      <c r="C155" s="15" t="s">
        <v>18</v>
      </c>
      <c r="D155" s="3">
        <v>551</v>
      </c>
      <c r="E155" s="16" t="s">
        <v>54</v>
      </c>
      <c r="F155" s="4" t="s">
        <v>86</v>
      </c>
      <c r="G155" s="4" t="s">
        <v>51</v>
      </c>
      <c r="H155" s="13">
        <f>H156</f>
        <v>99</v>
      </c>
      <c r="I155" s="13">
        <f t="shared" si="50"/>
        <v>60</v>
      </c>
      <c r="J155" s="13">
        <f t="shared" si="50"/>
        <v>60</v>
      </c>
    </row>
    <row r="156" spans="1:10" ht="39.75" customHeight="1">
      <c r="A156" s="23"/>
      <c r="B156" s="27"/>
      <c r="C156" s="15" t="s">
        <v>15</v>
      </c>
      <c r="D156" s="3">
        <v>551</v>
      </c>
      <c r="E156" s="16" t="s">
        <v>54</v>
      </c>
      <c r="F156" s="4" t="s">
        <v>86</v>
      </c>
      <c r="G156" s="4" t="s">
        <v>51</v>
      </c>
      <c r="H156" s="13">
        <v>99</v>
      </c>
      <c r="I156" s="13">
        <f t="shared" ref="I156:J156" si="51">51+9</f>
        <v>60</v>
      </c>
      <c r="J156" s="13">
        <f t="shared" si="51"/>
        <v>60</v>
      </c>
    </row>
    <row r="157" spans="1:10" ht="65.25" customHeight="1">
      <c r="A157" s="23">
        <v>24</v>
      </c>
      <c r="B157" s="26" t="s">
        <v>130</v>
      </c>
      <c r="C157" s="15" t="s">
        <v>18</v>
      </c>
      <c r="D157" s="3">
        <v>551</v>
      </c>
      <c r="E157" s="16" t="s">
        <v>54</v>
      </c>
      <c r="F157" s="4" t="s">
        <v>86</v>
      </c>
      <c r="G157" s="4" t="s">
        <v>51</v>
      </c>
      <c r="H157" s="28" t="s">
        <v>40</v>
      </c>
      <c r="I157" s="29"/>
      <c r="J157" s="30"/>
    </row>
    <row r="158" spans="1:10" ht="65.25" customHeight="1">
      <c r="A158" s="23"/>
      <c r="B158" s="27"/>
      <c r="C158" s="15" t="s">
        <v>15</v>
      </c>
      <c r="D158" s="3">
        <v>551</v>
      </c>
      <c r="E158" s="16" t="s">
        <v>54</v>
      </c>
      <c r="F158" s="4" t="s">
        <v>86</v>
      </c>
      <c r="G158" s="4" t="s">
        <v>51</v>
      </c>
      <c r="H158" s="31"/>
      <c r="I158" s="32"/>
      <c r="J158" s="33"/>
    </row>
    <row r="159" spans="1:10" ht="51.75" customHeight="1">
      <c r="A159" s="23">
        <v>25</v>
      </c>
      <c r="B159" s="26" t="s">
        <v>89</v>
      </c>
      <c r="C159" s="15" t="s">
        <v>18</v>
      </c>
      <c r="D159" s="3">
        <v>551</v>
      </c>
      <c r="E159" s="16" t="s">
        <v>54</v>
      </c>
      <c r="F159" s="4" t="s">
        <v>86</v>
      </c>
      <c r="G159" s="4" t="s">
        <v>51</v>
      </c>
      <c r="H159" s="28" t="s">
        <v>40</v>
      </c>
      <c r="I159" s="29"/>
      <c r="J159" s="30"/>
    </row>
    <row r="160" spans="1:10" ht="37.5" customHeight="1">
      <c r="A160" s="23"/>
      <c r="B160" s="27"/>
      <c r="C160" s="15" t="s">
        <v>15</v>
      </c>
      <c r="D160" s="3">
        <v>551</v>
      </c>
      <c r="E160" s="16" t="s">
        <v>54</v>
      </c>
      <c r="F160" s="4" t="s">
        <v>86</v>
      </c>
      <c r="G160" s="4" t="s">
        <v>51</v>
      </c>
      <c r="H160" s="31"/>
      <c r="I160" s="32"/>
      <c r="J160" s="33"/>
    </row>
    <row r="161" spans="1:10" ht="53.25" customHeight="1">
      <c r="A161" s="23">
        <v>26</v>
      </c>
      <c r="B161" s="26" t="s">
        <v>131</v>
      </c>
      <c r="C161" s="15" t="s">
        <v>18</v>
      </c>
      <c r="D161" s="3">
        <v>551</v>
      </c>
      <c r="E161" s="16" t="s">
        <v>54</v>
      </c>
      <c r="F161" s="4" t="s">
        <v>86</v>
      </c>
      <c r="G161" s="4">
        <v>123</v>
      </c>
      <c r="H161" s="28" t="s">
        <v>40</v>
      </c>
      <c r="I161" s="29"/>
      <c r="J161" s="30"/>
    </row>
    <row r="162" spans="1:10" ht="36.75" customHeight="1">
      <c r="A162" s="23"/>
      <c r="B162" s="27"/>
      <c r="C162" s="15" t="s">
        <v>15</v>
      </c>
      <c r="D162" s="3">
        <v>551</v>
      </c>
      <c r="E162" s="16" t="s">
        <v>54</v>
      </c>
      <c r="F162" s="4" t="s">
        <v>86</v>
      </c>
      <c r="G162" s="4">
        <v>123</v>
      </c>
      <c r="H162" s="31"/>
      <c r="I162" s="32"/>
      <c r="J162" s="33"/>
    </row>
    <row r="163" spans="1:10" ht="49.5" customHeight="1">
      <c r="A163" s="23">
        <v>27</v>
      </c>
      <c r="B163" s="26" t="s">
        <v>68</v>
      </c>
      <c r="C163" s="15" t="s">
        <v>18</v>
      </c>
      <c r="D163" s="3">
        <v>551</v>
      </c>
      <c r="E163" s="16" t="s">
        <v>54</v>
      </c>
      <c r="F163" s="4" t="s">
        <v>86</v>
      </c>
      <c r="G163" s="4">
        <v>123</v>
      </c>
      <c r="H163" s="28" t="s">
        <v>40</v>
      </c>
      <c r="I163" s="29"/>
      <c r="J163" s="30"/>
    </row>
    <row r="164" spans="1:10" ht="35.25" customHeight="1">
      <c r="A164" s="23"/>
      <c r="B164" s="27"/>
      <c r="C164" s="15" t="s">
        <v>15</v>
      </c>
      <c r="D164" s="3">
        <v>551</v>
      </c>
      <c r="E164" s="16" t="s">
        <v>54</v>
      </c>
      <c r="F164" s="4" t="s">
        <v>86</v>
      </c>
      <c r="G164" s="4">
        <v>123</v>
      </c>
      <c r="H164" s="31"/>
      <c r="I164" s="32"/>
      <c r="J164" s="33"/>
    </row>
    <row r="165" spans="1:10" ht="65.25" customHeight="1">
      <c r="A165" s="23">
        <v>28</v>
      </c>
      <c r="B165" s="26" t="s">
        <v>69</v>
      </c>
      <c r="C165" s="15" t="s">
        <v>18</v>
      </c>
      <c r="D165" s="3">
        <v>551</v>
      </c>
      <c r="E165" s="16" t="s">
        <v>54</v>
      </c>
      <c r="F165" s="4" t="s">
        <v>86</v>
      </c>
      <c r="G165" s="4">
        <v>123</v>
      </c>
      <c r="H165" s="28" t="s">
        <v>40</v>
      </c>
      <c r="I165" s="29"/>
      <c r="J165" s="30"/>
    </row>
    <row r="166" spans="1:10" ht="49.5" customHeight="1">
      <c r="A166" s="23"/>
      <c r="B166" s="27"/>
      <c r="C166" s="15" t="s">
        <v>15</v>
      </c>
      <c r="D166" s="3">
        <v>551</v>
      </c>
      <c r="E166" s="16" t="s">
        <v>54</v>
      </c>
      <c r="F166" s="4" t="s">
        <v>86</v>
      </c>
      <c r="G166" s="4">
        <v>123</v>
      </c>
      <c r="H166" s="31"/>
      <c r="I166" s="32"/>
      <c r="J166" s="33"/>
    </row>
    <row r="167" spans="1:10" ht="56.25" customHeight="1">
      <c r="A167" s="23">
        <v>29</v>
      </c>
      <c r="B167" s="26" t="s">
        <v>70</v>
      </c>
      <c r="C167" s="15" t="s">
        <v>18</v>
      </c>
      <c r="D167" s="3">
        <v>551</v>
      </c>
      <c r="E167" s="16" t="s">
        <v>54</v>
      </c>
      <c r="F167" s="4" t="s">
        <v>86</v>
      </c>
      <c r="G167" s="4">
        <v>123</v>
      </c>
      <c r="H167" s="28" t="s">
        <v>40</v>
      </c>
      <c r="I167" s="29"/>
      <c r="J167" s="30"/>
    </row>
    <row r="168" spans="1:10" ht="38.25" customHeight="1">
      <c r="A168" s="23"/>
      <c r="B168" s="27"/>
      <c r="C168" s="15" t="s">
        <v>15</v>
      </c>
      <c r="D168" s="3">
        <v>551</v>
      </c>
      <c r="E168" s="16" t="s">
        <v>54</v>
      </c>
      <c r="F168" s="4" t="s">
        <v>86</v>
      </c>
      <c r="G168" s="4">
        <v>123</v>
      </c>
      <c r="H168" s="31"/>
      <c r="I168" s="32"/>
      <c r="J168" s="33"/>
    </row>
    <row r="169" spans="1:10" ht="51" customHeight="1">
      <c r="A169" s="23">
        <v>30</v>
      </c>
      <c r="B169" s="26" t="s">
        <v>71</v>
      </c>
      <c r="C169" s="15" t="s">
        <v>18</v>
      </c>
      <c r="D169" s="3">
        <v>551</v>
      </c>
      <c r="E169" s="16" t="s">
        <v>54</v>
      </c>
      <c r="F169" s="4" t="s">
        <v>86</v>
      </c>
      <c r="G169" s="4">
        <v>123</v>
      </c>
      <c r="H169" s="28" t="s">
        <v>40</v>
      </c>
      <c r="I169" s="29"/>
      <c r="J169" s="30"/>
    </row>
    <row r="170" spans="1:10" ht="35.25" customHeight="1">
      <c r="A170" s="23"/>
      <c r="B170" s="27"/>
      <c r="C170" s="15" t="s">
        <v>15</v>
      </c>
      <c r="D170" s="3">
        <v>551</v>
      </c>
      <c r="E170" s="16" t="s">
        <v>54</v>
      </c>
      <c r="F170" s="4" t="s">
        <v>86</v>
      </c>
      <c r="G170" s="4">
        <v>123</v>
      </c>
      <c r="H170" s="31"/>
      <c r="I170" s="32"/>
      <c r="J170" s="33"/>
    </row>
    <row r="171" spans="1:10" ht="50.25" customHeight="1">
      <c r="A171" s="23">
        <v>31</v>
      </c>
      <c r="B171" s="26" t="s">
        <v>72</v>
      </c>
      <c r="C171" s="15" t="s">
        <v>18</v>
      </c>
      <c r="D171" s="3">
        <v>551</v>
      </c>
      <c r="E171" s="16" t="s">
        <v>54</v>
      </c>
      <c r="F171" s="4" t="s">
        <v>86</v>
      </c>
      <c r="G171" s="4" t="s">
        <v>51</v>
      </c>
      <c r="H171" s="13">
        <f>H172</f>
        <v>5</v>
      </c>
      <c r="I171" s="13">
        <f>I172</f>
        <v>5</v>
      </c>
      <c r="J171" s="13">
        <f>J172</f>
        <v>5</v>
      </c>
    </row>
    <row r="172" spans="1:10" ht="35.25" customHeight="1">
      <c r="A172" s="23"/>
      <c r="B172" s="27"/>
      <c r="C172" s="15" t="s">
        <v>15</v>
      </c>
      <c r="D172" s="3">
        <v>551</v>
      </c>
      <c r="E172" s="16" t="s">
        <v>54</v>
      </c>
      <c r="F172" s="4" t="s">
        <v>86</v>
      </c>
      <c r="G172" s="4" t="s">
        <v>51</v>
      </c>
      <c r="H172" s="13">
        <v>5</v>
      </c>
      <c r="I172" s="13">
        <v>5</v>
      </c>
      <c r="J172" s="13">
        <v>5</v>
      </c>
    </row>
    <row r="173" spans="1:10" ht="51" customHeight="1">
      <c r="A173" s="23">
        <v>32</v>
      </c>
      <c r="B173" s="26" t="s">
        <v>73</v>
      </c>
      <c r="C173" s="15" t="s">
        <v>18</v>
      </c>
      <c r="D173" s="3">
        <v>551</v>
      </c>
      <c r="E173" s="16" t="s">
        <v>54</v>
      </c>
      <c r="F173" s="4" t="s">
        <v>86</v>
      </c>
      <c r="G173" s="4" t="s">
        <v>51</v>
      </c>
      <c r="H173" s="28" t="s">
        <v>40</v>
      </c>
      <c r="I173" s="29"/>
      <c r="J173" s="30"/>
    </row>
    <row r="174" spans="1:10" ht="37.5" customHeight="1">
      <c r="A174" s="23"/>
      <c r="B174" s="27"/>
      <c r="C174" s="15" t="s">
        <v>15</v>
      </c>
      <c r="D174" s="3">
        <v>551</v>
      </c>
      <c r="E174" s="16" t="s">
        <v>54</v>
      </c>
      <c r="F174" s="4" t="s">
        <v>86</v>
      </c>
      <c r="G174" s="4" t="s">
        <v>51</v>
      </c>
      <c r="H174" s="31"/>
      <c r="I174" s="32"/>
      <c r="J174" s="33"/>
    </row>
    <row r="175" spans="1:10" ht="54" customHeight="1">
      <c r="A175" s="23">
        <v>33</v>
      </c>
      <c r="B175" s="26" t="s">
        <v>74</v>
      </c>
      <c r="C175" s="15" t="s">
        <v>18</v>
      </c>
      <c r="D175" s="3">
        <v>551</v>
      </c>
      <c r="E175" s="16" t="s">
        <v>54</v>
      </c>
      <c r="F175" s="4" t="s">
        <v>86</v>
      </c>
      <c r="G175" s="4" t="s">
        <v>51</v>
      </c>
      <c r="H175" s="28" t="s">
        <v>40</v>
      </c>
      <c r="I175" s="29"/>
      <c r="J175" s="30"/>
    </row>
    <row r="176" spans="1:10" ht="38.25" customHeight="1">
      <c r="A176" s="23"/>
      <c r="B176" s="27"/>
      <c r="C176" s="15" t="s">
        <v>15</v>
      </c>
      <c r="D176" s="3">
        <v>551</v>
      </c>
      <c r="E176" s="16" t="s">
        <v>54</v>
      </c>
      <c r="F176" s="4" t="s">
        <v>86</v>
      </c>
      <c r="G176" s="4" t="s">
        <v>51</v>
      </c>
      <c r="H176" s="31"/>
      <c r="I176" s="32"/>
      <c r="J176" s="33"/>
    </row>
    <row r="177" spans="1:10" ht="18.75" customHeight="1">
      <c r="A177" s="39" t="s">
        <v>41</v>
      </c>
      <c r="B177" s="40"/>
      <c r="C177" s="40"/>
      <c r="D177" s="40"/>
      <c r="E177" s="40"/>
      <c r="F177" s="40"/>
      <c r="G177" s="40"/>
      <c r="H177" s="11"/>
      <c r="I177" s="11"/>
      <c r="J177" s="11"/>
    </row>
    <row r="178" spans="1:10" ht="50.25" customHeight="1">
      <c r="A178" s="23">
        <v>34</v>
      </c>
      <c r="B178" s="34" t="s">
        <v>164</v>
      </c>
      <c r="C178" s="15" t="s">
        <v>18</v>
      </c>
      <c r="D178" s="3">
        <v>551</v>
      </c>
      <c r="E178" s="16" t="s">
        <v>54</v>
      </c>
      <c r="F178" s="4" t="s">
        <v>86</v>
      </c>
      <c r="G178" s="4" t="s">
        <v>112</v>
      </c>
      <c r="H178" s="6">
        <f>H179</f>
        <v>18.8</v>
      </c>
      <c r="I178" s="6">
        <f t="shared" ref="I178:J178" si="52">I179</f>
        <v>18.8</v>
      </c>
      <c r="J178" s="6">
        <f t="shared" si="52"/>
        <v>18.8</v>
      </c>
    </row>
    <row r="179" spans="1:10" ht="36" customHeight="1">
      <c r="A179" s="23"/>
      <c r="B179" s="34"/>
      <c r="C179" s="15" t="s">
        <v>15</v>
      </c>
      <c r="D179" s="3">
        <v>551</v>
      </c>
      <c r="E179" s="16" t="s">
        <v>54</v>
      </c>
      <c r="F179" s="4" t="s">
        <v>86</v>
      </c>
      <c r="G179" s="4" t="s">
        <v>112</v>
      </c>
      <c r="H179" s="6">
        <v>18.8</v>
      </c>
      <c r="I179" s="6">
        <v>18.8</v>
      </c>
      <c r="J179" s="6">
        <v>18.8</v>
      </c>
    </row>
    <row r="180" spans="1:10" ht="51.75" customHeight="1">
      <c r="A180" s="19">
        <v>35</v>
      </c>
      <c r="B180" s="24" t="s">
        <v>165</v>
      </c>
      <c r="C180" s="15" t="s">
        <v>18</v>
      </c>
      <c r="D180" s="3">
        <v>551</v>
      </c>
      <c r="E180" s="16" t="s">
        <v>54</v>
      </c>
      <c r="F180" s="4" t="s">
        <v>86</v>
      </c>
      <c r="G180" s="4" t="s">
        <v>112</v>
      </c>
      <c r="H180" s="6">
        <f>H181</f>
        <v>24.24</v>
      </c>
      <c r="I180" s="6">
        <f t="shared" ref="I180:J180" si="53">I181</f>
        <v>24.24</v>
      </c>
      <c r="J180" s="6">
        <f t="shared" si="53"/>
        <v>24.24</v>
      </c>
    </row>
    <row r="181" spans="1:10" ht="36" customHeight="1">
      <c r="A181" s="20"/>
      <c r="B181" s="25"/>
      <c r="C181" s="15" t="s">
        <v>15</v>
      </c>
      <c r="D181" s="3">
        <v>551</v>
      </c>
      <c r="E181" s="16" t="s">
        <v>54</v>
      </c>
      <c r="F181" s="4" t="s">
        <v>86</v>
      </c>
      <c r="G181" s="4" t="s">
        <v>112</v>
      </c>
      <c r="H181" s="6">
        <v>24.24</v>
      </c>
      <c r="I181" s="6">
        <v>24.24</v>
      </c>
      <c r="J181" s="6">
        <v>24.24</v>
      </c>
    </row>
    <row r="182" spans="1:10" ht="54" customHeight="1">
      <c r="A182" s="23">
        <v>36</v>
      </c>
      <c r="B182" s="24" t="s">
        <v>166</v>
      </c>
      <c r="C182" s="15" t="s">
        <v>18</v>
      </c>
      <c r="D182" s="3">
        <v>551</v>
      </c>
      <c r="E182" s="16" t="s">
        <v>54</v>
      </c>
      <c r="F182" s="4" t="s">
        <v>86</v>
      </c>
      <c r="G182" s="4" t="s">
        <v>112</v>
      </c>
      <c r="H182" s="6">
        <f>H183</f>
        <v>22.2</v>
      </c>
      <c r="I182" s="6">
        <f t="shared" ref="I182:J182" si="54">I183</f>
        <v>22.2</v>
      </c>
      <c r="J182" s="6">
        <f t="shared" si="54"/>
        <v>22.2</v>
      </c>
    </row>
    <row r="183" spans="1:10" ht="39.75" customHeight="1">
      <c r="A183" s="23"/>
      <c r="B183" s="25"/>
      <c r="C183" s="15" t="s">
        <v>15</v>
      </c>
      <c r="D183" s="3">
        <v>551</v>
      </c>
      <c r="E183" s="16" t="s">
        <v>54</v>
      </c>
      <c r="F183" s="4" t="s">
        <v>86</v>
      </c>
      <c r="G183" s="4" t="s">
        <v>112</v>
      </c>
      <c r="H183" s="6">
        <v>22.2</v>
      </c>
      <c r="I183" s="6">
        <v>22.2</v>
      </c>
      <c r="J183" s="6">
        <v>22.2</v>
      </c>
    </row>
    <row r="184" spans="1:10" ht="65.25" customHeight="1">
      <c r="A184" s="19">
        <v>37</v>
      </c>
      <c r="B184" s="24" t="s">
        <v>132</v>
      </c>
      <c r="C184" s="15" t="s">
        <v>18</v>
      </c>
      <c r="D184" s="3">
        <v>551</v>
      </c>
      <c r="E184" s="16" t="s">
        <v>54</v>
      </c>
      <c r="F184" s="4" t="s">
        <v>86</v>
      </c>
      <c r="G184" s="4" t="s">
        <v>112</v>
      </c>
      <c r="H184" s="6">
        <f>H185</f>
        <v>26</v>
      </c>
      <c r="I184" s="6">
        <f t="shared" ref="I184:J184" si="55">I185</f>
        <v>26</v>
      </c>
      <c r="J184" s="6">
        <f t="shared" si="55"/>
        <v>26</v>
      </c>
    </row>
    <row r="185" spans="1:10" ht="50.25" customHeight="1">
      <c r="A185" s="20"/>
      <c r="B185" s="25"/>
      <c r="C185" s="15" t="s">
        <v>15</v>
      </c>
      <c r="D185" s="3">
        <v>551</v>
      </c>
      <c r="E185" s="16" t="s">
        <v>54</v>
      </c>
      <c r="F185" s="4" t="s">
        <v>86</v>
      </c>
      <c r="G185" s="4" t="s">
        <v>112</v>
      </c>
      <c r="H185" s="6">
        <v>26</v>
      </c>
      <c r="I185" s="6">
        <v>26</v>
      </c>
      <c r="J185" s="6">
        <v>26</v>
      </c>
    </row>
    <row r="186" spans="1:10" ht="65.25" customHeight="1">
      <c r="A186" s="23">
        <v>38</v>
      </c>
      <c r="B186" s="24" t="s">
        <v>133</v>
      </c>
      <c r="C186" s="15" t="s">
        <v>18</v>
      </c>
      <c r="D186" s="3">
        <v>551</v>
      </c>
      <c r="E186" s="16" t="s">
        <v>54</v>
      </c>
      <c r="F186" s="4" t="s">
        <v>86</v>
      </c>
      <c r="G186" s="4" t="s">
        <v>112</v>
      </c>
      <c r="H186" s="13">
        <f>H187</f>
        <v>0</v>
      </c>
      <c r="I186" s="13">
        <f t="shared" ref="I186:J186" si="56">I187</f>
        <v>8</v>
      </c>
      <c r="J186" s="13">
        <f t="shared" si="56"/>
        <v>8</v>
      </c>
    </row>
    <row r="187" spans="1:10" ht="36" customHeight="1">
      <c r="A187" s="23"/>
      <c r="B187" s="25"/>
      <c r="C187" s="15" t="s">
        <v>15</v>
      </c>
      <c r="D187" s="3">
        <v>551</v>
      </c>
      <c r="E187" s="16" t="s">
        <v>54</v>
      </c>
      <c r="F187" s="4" t="s">
        <v>86</v>
      </c>
      <c r="G187" s="4" t="s">
        <v>112</v>
      </c>
      <c r="H187" s="13">
        <v>0</v>
      </c>
      <c r="I187" s="13">
        <v>8</v>
      </c>
      <c r="J187" s="13">
        <v>8</v>
      </c>
    </row>
    <row r="188" spans="1:10" ht="50.25" customHeight="1">
      <c r="A188" s="19">
        <v>39</v>
      </c>
      <c r="B188" s="24" t="s">
        <v>168</v>
      </c>
      <c r="C188" s="15" t="s">
        <v>18</v>
      </c>
      <c r="D188" s="3">
        <v>551</v>
      </c>
      <c r="E188" s="16" t="s">
        <v>54</v>
      </c>
      <c r="F188" s="4" t="s">
        <v>86</v>
      </c>
      <c r="G188" s="4" t="s">
        <v>112</v>
      </c>
      <c r="H188" s="14">
        <f>H189</f>
        <v>6.4</v>
      </c>
      <c r="I188" s="14">
        <f t="shared" ref="I188:J188" si="57">I189</f>
        <v>6.4</v>
      </c>
      <c r="J188" s="14">
        <f t="shared" si="57"/>
        <v>6.4</v>
      </c>
    </row>
    <row r="189" spans="1:10" ht="37.5" customHeight="1">
      <c r="A189" s="20"/>
      <c r="B189" s="25"/>
      <c r="C189" s="15" t="s">
        <v>15</v>
      </c>
      <c r="D189" s="3">
        <v>551</v>
      </c>
      <c r="E189" s="16" t="s">
        <v>54</v>
      </c>
      <c r="F189" s="4" t="s">
        <v>86</v>
      </c>
      <c r="G189" s="4" t="s">
        <v>112</v>
      </c>
      <c r="H189" s="14">
        <v>6.4</v>
      </c>
      <c r="I189" s="14">
        <v>6.4</v>
      </c>
      <c r="J189" s="14">
        <v>6.4</v>
      </c>
    </row>
    <row r="190" spans="1:10" ht="53.25" customHeight="1">
      <c r="A190" s="23">
        <v>40</v>
      </c>
      <c r="B190" s="24" t="s">
        <v>134</v>
      </c>
      <c r="C190" s="15" t="s">
        <v>18</v>
      </c>
      <c r="D190" s="3">
        <v>551</v>
      </c>
      <c r="E190" s="16" t="s">
        <v>54</v>
      </c>
      <c r="F190" s="4" t="s">
        <v>86</v>
      </c>
      <c r="G190" s="4" t="s">
        <v>112</v>
      </c>
      <c r="H190" s="13">
        <f>H191</f>
        <v>2.8</v>
      </c>
      <c r="I190" s="13">
        <f t="shared" ref="I190:J198" si="58">I191</f>
        <v>2.8</v>
      </c>
      <c r="J190" s="13">
        <f t="shared" si="58"/>
        <v>2.8</v>
      </c>
    </row>
    <row r="191" spans="1:10" ht="32.25" customHeight="1">
      <c r="A191" s="23"/>
      <c r="B191" s="25"/>
      <c r="C191" s="15" t="s">
        <v>15</v>
      </c>
      <c r="D191" s="3">
        <v>551</v>
      </c>
      <c r="E191" s="16" t="s">
        <v>54</v>
      </c>
      <c r="F191" s="4" t="s">
        <v>86</v>
      </c>
      <c r="G191" s="4" t="s">
        <v>112</v>
      </c>
      <c r="H191" s="13">
        <v>2.8</v>
      </c>
      <c r="I191" s="13">
        <v>2.8</v>
      </c>
      <c r="J191" s="13">
        <v>2.8</v>
      </c>
    </row>
    <row r="192" spans="1:10" ht="53.25" customHeight="1">
      <c r="A192" s="19">
        <v>41</v>
      </c>
      <c r="B192" s="24" t="s">
        <v>146</v>
      </c>
      <c r="C192" s="15" t="s">
        <v>18</v>
      </c>
      <c r="D192" s="3">
        <v>551</v>
      </c>
      <c r="E192" s="16" t="s">
        <v>54</v>
      </c>
      <c r="F192" s="4" t="s">
        <v>86</v>
      </c>
      <c r="G192" s="4" t="s">
        <v>112</v>
      </c>
      <c r="H192" s="13">
        <f>H193</f>
        <v>5.76</v>
      </c>
      <c r="I192" s="13">
        <f t="shared" si="58"/>
        <v>5.76</v>
      </c>
      <c r="J192" s="13">
        <f t="shared" si="58"/>
        <v>5.76</v>
      </c>
    </row>
    <row r="193" spans="1:10" ht="32.25" customHeight="1">
      <c r="A193" s="20"/>
      <c r="B193" s="25"/>
      <c r="C193" s="15" t="s">
        <v>15</v>
      </c>
      <c r="D193" s="3">
        <v>551</v>
      </c>
      <c r="E193" s="16" t="s">
        <v>54</v>
      </c>
      <c r="F193" s="4" t="s">
        <v>86</v>
      </c>
      <c r="G193" s="4" t="s">
        <v>112</v>
      </c>
      <c r="H193" s="13">
        <v>5.76</v>
      </c>
      <c r="I193" s="13">
        <v>5.76</v>
      </c>
      <c r="J193" s="13">
        <v>5.76</v>
      </c>
    </row>
    <row r="194" spans="1:10" ht="53.25" customHeight="1">
      <c r="A194" s="23">
        <v>42</v>
      </c>
      <c r="B194" s="24" t="s">
        <v>169</v>
      </c>
      <c r="C194" s="15" t="s">
        <v>18</v>
      </c>
      <c r="D194" s="3">
        <v>551</v>
      </c>
      <c r="E194" s="16" t="s">
        <v>54</v>
      </c>
      <c r="F194" s="4" t="s">
        <v>86</v>
      </c>
      <c r="G194" s="4" t="s">
        <v>112</v>
      </c>
      <c r="H194" s="13">
        <f>H195</f>
        <v>6</v>
      </c>
      <c r="I194" s="13">
        <f t="shared" si="58"/>
        <v>10.8</v>
      </c>
      <c r="J194" s="13">
        <f t="shared" si="58"/>
        <v>10.8</v>
      </c>
    </row>
    <row r="195" spans="1:10" ht="32.25" customHeight="1">
      <c r="A195" s="23"/>
      <c r="B195" s="25"/>
      <c r="C195" s="15" t="s">
        <v>15</v>
      </c>
      <c r="D195" s="3">
        <v>551</v>
      </c>
      <c r="E195" s="16" t="s">
        <v>54</v>
      </c>
      <c r="F195" s="4" t="s">
        <v>86</v>
      </c>
      <c r="G195" s="4" t="s">
        <v>112</v>
      </c>
      <c r="H195" s="13">
        <v>6</v>
      </c>
      <c r="I195" s="13">
        <v>10.8</v>
      </c>
      <c r="J195" s="13">
        <v>10.8</v>
      </c>
    </row>
    <row r="196" spans="1:10" ht="53.25" customHeight="1">
      <c r="A196" s="19">
        <v>43</v>
      </c>
      <c r="B196" s="26" t="s">
        <v>170</v>
      </c>
      <c r="C196" s="15" t="s">
        <v>18</v>
      </c>
      <c r="D196" s="3">
        <v>551</v>
      </c>
      <c r="E196" s="16" t="s">
        <v>54</v>
      </c>
      <c r="F196" s="4" t="s">
        <v>86</v>
      </c>
      <c r="G196" s="4" t="s">
        <v>112</v>
      </c>
      <c r="H196" s="13">
        <f>H197</f>
        <v>3.22</v>
      </c>
      <c r="I196" s="13">
        <f t="shared" si="58"/>
        <v>3.22</v>
      </c>
      <c r="J196" s="13">
        <f t="shared" si="58"/>
        <v>3.22</v>
      </c>
    </row>
    <row r="197" spans="1:10" ht="32.25" customHeight="1">
      <c r="A197" s="20"/>
      <c r="B197" s="27"/>
      <c r="C197" s="15" t="s">
        <v>15</v>
      </c>
      <c r="D197" s="3">
        <v>551</v>
      </c>
      <c r="E197" s="16" t="s">
        <v>54</v>
      </c>
      <c r="F197" s="4" t="s">
        <v>86</v>
      </c>
      <c r="G197" s="4" t="s">
        <v>112</v>
      </c>
      <c r="H197" s="13">
        <v>3.22</v>
      </c>
      <c r="I197" s="13">
        <v>3.22</v>
      </c>
      <c r="J197" s="13">
        <v>3.22</v>
      </c>
    </row>
    <row r="198" spans="1:10" ht="53.25" customHeight="1">
      <c r="A198" s="23">
        <v>44</v>
      </c>
      <c r="B198" s="26" t="s">
        <v>171</v>
      </c>
      <c r="C198" s="15" t="s">
        <v>18</v>
      </c>
      <c r="D198" s="3">
        <v>551</v>
      </c>
      <c r="E198" s="16" t="s">
        <v>54</v>
      </c>
      <c r="F198" s="4" t="s">
        <v>86</v>
      </c>
      <c r="G198" s="4" t="s">
        <v>51</v>
      </c>
      <c r="H198" s="13">
        <f>H199</f>
        <v>10</v>
      </c>
      <c r="I198" s="13">
        <f t="shared" si="58"/>
        <v>10</v>
      </c>
      <c r="J198" s="13">
        <f t="shared" si="58"/>
        <v>10</v>
      </c>
    </row>
    <row r="199" spans="1:10" ht="32.25" customHeight="1">
      <c r="A199" s="23"/>
      <c r="B199" s="27"/>
      <c r="C199" s="15" t="s">
        <v>15</v>
      </c>
      <c r="D199" s="3">
        <v>551</v>
      </c>
      <c r="E199" s="16" t="s">
        <v>54</v>
      </c>
      <c r="F199" s="4" t="s">
        <v>86</v>
      </c>
      <c r="G199" s="4" t="s">
        <v>51</v>
      </c>
      <c r="H199" s="13">
        <v>10</v>
      </c>
      <c r="I199" s="13">
        <v>10</v>
      </c>
      <c r="J199" s="13">
        <v>10</v>
      </c>
    </row>
    <row r="200" spans="1:10" ht="51.75" customHeight="1">
      <c r="A200" s="19">
        <v>45</v>
      </c>
      <c r="B200" s="26" t="s">
        <v>90</v>
      </c>
      <c r="C200" s="15" t="s">
        <v>18</v>
      </c>
      <c r="D200" s="3">
        <v>551</v>
      </c>
      <c r="E200" s="16" t="s">
        <v>54</v>
      </c>
      <c r="F200" s="4" t="s">
        <v>86</v>
      </c>
      <c r="G200" s="4" t="s">
        <v>51</v>
      </c>
      <c r="H200" s="28" t="s">
        <v>40</v>
      </c>
      <c r="I200" s="29"/>
      <c r="J200" s="30"/>
    </row>
    <row r="201" spans="1:10" ht="36.75" customHeight="1">
      <c r="A201" s="20"/>
      <c r="B201" s="27"/>
      <c r="C201" s="15" t="s">
        <v>15</v>
      </c>
      <c r="D201" s="3">
        <v>551</v>
      </c>
      <c r="E201" s="16" t="s">
        <v>54</v>
      </c>
      <c r="F201" s="4" t="s">
        <v>86</v>
      </c>
      <c r="G201" s="4" t="s">
        <v>51</v>
      </c>
      <c r="H201" s="31"/>
      <c r="I201" s="32"/>
      <c r="J201" s="33"/>
    </row>
    <row r="202" spans="1:10" ht="52.5" customHeight="1">
      <c r="A202" s="23">
        <v>46</v>
      </c>
      <c r="B202" s="26" t="s">
        <v>44</v>
      </c>
      <c r="C202" s="15" t="s">
        <v>18</v>
      </c>
      <c r="D202" s="3">
        <v>551</v>
      </c>
      <c r="E202" s="16" t="s">
        <v>54</v>
      </c>
      <c r="F202" s="4" t="s">
        <v>86</v>
      </c>
      <c r="G202" s="4" t="s">
        <v>51</v>
      </c>
      <c r="H202" s="28" t="s">
        <v>40</v>
      </c>
      <c r="I202" s="29"/>
      <c r="J202" s="30"/>
    </row>
    <row r="203" spans="1:10" ht="36" customHeight="1">
      <c r="A203" s="23"/>
      <c r="B203" s="27"/>
      <c r="C203" s="15" t="s">
        <v>15</v>
      </c>
      <c r="D203" s="3">
        <v>551</v>
      </c>
      <c r="E203" s="16" t="s">
        <v>54</v>
      </c>
      <c r="F203" s="4" t="s">
        <v>86</v>
      </c>
      <c r="G203" s="4" t="s">
        <v>51</v>
      </c>
      <c r="H203" s="31"/>
      <c r="I203" s="32"/>
      <c r="J203" s="33"/>
    </row>
    <row r="204" spans="1:10" ht="51" customHeight="1">
      <c r="A204" s="19">
        <v>47</v>
      </c>
      <c r="B204" s="26" t="s">
        <v>91</v>
      </c>
      <c r="C204" s="15" t="s">
        <v>18</v>
      </c>
      <c r="D204" s="3">
        <v>551</v>
      </c>
      <c r="E204" s="16" t="s">
        <v>54</v>
      </c>
      <c r="F204" s="4" t="s">
        <v>86</v>
      </c>
      <c r="G204" s="4" t="s">
        <v>51</v>
      </c>
      <c r="H204" s="28" t="s">
        <v>40</v>
      </c>
      <c r="I204" s="29"/>
      <c r="J204" s="30"/>
    </row>
    <row r="205" spans="1:10" ht="36" customHeight="1">
      <c r="A205" s="20"/>
      <c r="B205" s="27"/>
      <c r="C205" s="15" t="s">
        <v>15</v>
      </c>
      <c r="D205" s="3">
        <v>551</v>
      </c>
      <c r="E205" s="16" t="s">
        <v>54</v>
      </c>
      <c r="F205" s="4" t="s">
        <v>86</v>
      </c>
      <c r="G205" s="4" t="s">
        <v>51</v>
      </c>
      <c r="H205" s="31"/>
      <c r="I205" s="32"/>
      <c r="J205" s="33"/>
    </row>
    <row r="206" spans="1:10" ht="52.5" customHeight="1">
      <c r="A206" s="23">
        <v>48</v>
      </c>
      <c r="B206" s="26" t="s">
        <v>167</v>
      </c>
      <c r="C206" s="15" t="s">
        <v>18</v>
      </c>
      <c r="D206" s="3">
        <v>551</v>
      </c>
      <c r="E206" s="16" t="s">
        <v>54</v>
      </c>
      <c r="F206" s="4" t="s">
        <v>86</v>
      </c>
      <c r="G206" s="4" t="s">
        <v>51</v>
      </c>
      <c r="H206" s="28" t="s">
        <v>40</v>
      </c>
      <c r="I206" s="29"/>
      <c r="J206" s="30"/>
    </row>
    <row r="207" spans="1:10" ht="37.5" customHeight="1">
      <c r="A207" s="23"/>
      <c r="B207" s="27"/>
      <c r="C207" s="15" t="s">
        <v>15</v>
      </c>
      <c r="D207" s="3">
        <v>551</v>
      </c>
      <c r="E207" s="16" t="s">
        <v>54</v>
      </c>
      <c r="F207" s="4" t="s">
        <v>86</v>
      </c>
      <c r="G207" s="4" t="s">
        <v>51</v>
      </c>
      <c r="H207" s="31"/>
      <c r="I207" s="32"/>
      <c r="J207" s="33"/>
    </row>
    <row r="208" spans="1:10" ht="50.25" customHeight="1">
      <c r="A208" s="19">
        <v>49</v>
      </c>
      <c r="B208" s="26" t="s">
        <v>45</v>
      </c>
      <c r="C208" s="15" t="s">
        <v>18</v>
      </c>
      <c r="D208" s="3">
        <v>551</v>
      </c>
      <c r="E208" s="16" t="s">
        <v>54</v>
      </c>
      <c r="F208" s="4" t="s">
        <v>86</v>
      </c>
      <c r="G208" s="4" t="s">
        <v>51</v>
      </c>
      <c r="H208" s="13">
        <f>H209</f>
        <v>4</v>
      </c>
      <c r="I208" s="13">
        <f t="shared" ref="I208:J208" si="59">I209</f>
        <v>4</v>
      </c>
      <c r="J208" s="13">
        <f t="shared" si="59"/>
        <v>4</v>
      </c>
    </row>
    <row r="209" spans="1:10" ht="39.75" customHeight="1">
      <c r="A209" s="20"/>
      <c r="B209" s="27"/>
      <c r="C209" s="15" t="s">
        <v>15</v>
      </c>
      <c r="D209" s="3">
        <v>551</v>
      </c>
      <c r="E209" s="16" t="s">
        <v>54</v>
      </c>
      <c r="F209" s="4" t="s">
        <v>86</v>
      </c>
      <c r="G209" s="4" t="s">
        <v>51</v>
      </c>
      <c r="H209" s="13">
        <v>4</v>
      </c>
      <c r="I209" s="13">
        <v>4</v>
      </c>
      <c r="J209" s="13">
        <v>4</v>
      </c>
    </row>
    <row r="210" spans="1:10" ht="54.75" customHeight="1">
      <c r="A210" s="23">
        <v>50</v>
      </c>
      <c r="B210" s="26" t="s">
        <v>92</v>
      </c>
      <c r="C210" s="15" t="s">
        <v>18</v>
      </c>
      <c r="D210" s="3">
        <v>551</v>
      </c>
      <c r="E210" s="16" t="s">
        <v>54</v>
      </c>
      <c r="F210" s="4" t="s">
        <v>86</v>
      </c>
      <c r="G210" s="4">
        <v>123</v>
      </c>
      <c r="H210" s="28" t="s">
        <v>40</v>
      </c>
      <c r="I210" s="29"/>
      <c r="J210" s="30"/>
    </row>
    <row r="211" spans="1:10" ht="36.75" customHeight="1">
      <c r="A211" s="23"/>
      <c r="B211" s="27"/>
      <c r="C211" s="15" t="s">
        <v>15</v>
      </c>
      <c r="D211" s="3">
        <v>551</v>
      </c>
      <c r="E211" s="16" t="s">
        <v>54</v>
      </c>
      <c r="F211" s="4" t="s">
        <v>86</v>
      </c>
      <c r="G211" s="4">
        <v>123</v>
      </c>
      <c r="H211" s="31"/>
      <c r="I211" s="32"/>
      <c r="J211" s="33"/>
    </row>
    <row r="212" spans="1:10" ht="52.5" customHeight="1">
      <c r="A212" s="19">
        <v>51</v>
      </c>
      <c r="B212" s="26" t="s">
        <v>135</v>
      </c>
      <c r="C212" s="15" t="s">
        <v>18</v>
      </c>
      <c r="D212" s="3">
        <v>551</v>
      </c>
      <c r="E212" s="16" t="s">
        <v>54</v>
      </c>
      <c r="F212" s="4" t="s">
        <v>86</v>
      </c>
      <c r="G212" s="4">
        <v>123</v>
      </c>
      <c r="H212" s="28" t="s">
        <v>40</v>
      </c>
      <c r="I212" s="29"/>
      <c r="J212" s="30"/>
    </row>
    <row r="213" spans="1:10" ht="39" customHeight="1">
      <c r="A213" s="20"/>
      <c r="B213" s="27"/>
      <c r="C213" s="15" t="s">
        <v>15</v>
      </c>
      <c r="D213" s="3">
        <v>551</v>
      </c>
      <c r="E213" s="16" t="s">
        <v>54</v>
      </c>
      <c r="F213" s="4" t="s">
        <v>86</v>
      </c>
      <c r="G213" s="4">
        <v>123</v>
      </c>
      <c r="H213" s="31"/>
      <c r="I213" s="32"/>
      <c r="J213" s="33"/>
    </row>
    <row r="214" spans="1:10" ht="18" customHeight="1">
      <c r="A214" s="35" t="s">
        <v>42</v>
      </c>
      <c r="B214" s="36"/>
      <c r="C214" s="36"/>
      <c r="D214" s="36"/>
      <c r="E214" s="36"/>
      <c r="F214" s="36"/>
      <c r="G214" s="36"/>
      <c r="H214" s="36"/>
      <c r="I214" s="36"/>
      <c r="J214" s="37"/>
    </row>
    <row r="215" spans="1:10" ht="51.75" customHeight="1">
      <c r="A215" s="19">
        <v>52</v>
      </c>
      <c r="B215" s="24" t="s">
        <v>76</v>
      </c>
      <c r="C215" s="15" t="s">
        <v>18</v>
      </c>
      <c r="D215" s="3">
        <v>551</v>
      </c>
      <c r="E215" s="16" t="s">
        <v>54</v>
      </c>
      <c r="F215" s="4" t="s">
        <v>86</v>
      </c>
      <c r="G215" s="4" t="s">
        <v>112</v>
      </c>
      <c r="H215" s="6">
        <f>H216</f>
        <v>46.8</v>
      </c>
      <c r="I215" s="6">
        <f t="shared" ref="I215:J215" si="60">I216</f>
        <v>46.8</v>
      </c>
      <c r="J215" s="6">
        <f t="shared" si="60"/>
        <v>46.8</v>
      </c>
    </row>
    <row r="216" spans="1:10" ht="41.25" customHeight="1">
      <c r="A216" s="20"/>
      <c r="B216" s="25"/>
      <c r="C216" s="15" t="s">
        <v>15</v>
      </c>
      <c r="D216" s="3">
        <v>551</v>
      </c>
      <c r="E216" s="16" t="s">
        <v>54</v>
      </c>
      <c r="F216" s="4" t="s">
        <v>86</v>
      </c>
      <c r="G216" s="4" t="s">
        <v>112</v>
      </c>
      <c r="H216" s="6">
        <v>46.8</v>
      </c>
      <c r="I216" s="6">
        <v>46.8</v>
      </c>
      <c r="J216" s="6">
        <v>46.8</v>
      </c>
    </row>
    <row r="217" spans="1:10" ht="54" customHeight="1">
      <c r="A217" s="19">
        <v>53</v>
      </c>
      <c r="B217" s="24" t="s">
        <v>136</v>
      </c>
      <c r="C217" s="15" t="s">
        <v>18</v>
      </c>
      <c r="D217" s="3">
        <v>551</v>
      </c>
      <c r="E217" s="16" t="s">
        <v>54</v>
      </c>
      <c r="F217" s="4" t="s">
        <v>86</v>
      </c>
      <c r="G217" s="4" t="s">
        <v>112</v>
      </c>
      <c r="H217" s="6">
        <f>H218</f>
        <v>24</v>
      </c>
      <c r="I217" s="6">
        <f t="shared" ref="I217:J217" si="61">I218</f>
        <v>24</v>
      </c>
      <c r="J217" s="6">
        <f t="shared" si="61"/>
        <v>24</v>
      </c>
    </row>
    <row r="218" spans="1:10" ht="39.75" customHeight="1">
      <c r="A218" s="20"/>
      <c r="B218" s="25"/>
      <c r="C218" s="15" t="s">
        <v>15</v>
      </c>
      <c r="D218" s="3">
        <v>551</v>
      </c>
      <c r="E218" s="16" t="s">
        <v>54</v>
      </c>
      <c r="F218" s="4" t="s">
        <v>86</v>
      </c>
      <c r="G218" s="4" t="s">
        <v>112</v>
      </c>
      <c r="H218" s="6">
        <v>24</v>
      </c>
      <c r="I218" s="6">
        <v>24</v>
      </c>
      <c r="J218" s="6">
        <v>24</v>
      </c>
    </row>
    <row r="219" spans="1:10" ht="65.25" customHeight="1">
      <c r="A219" s="19">
        <v>54</v>
      </c>
      <c r="B219" s="24" t="s">
        <v>137</v>
      </c>
      <c r="C219" s="15" t="s">
        <v>18</v>
      </c>
      <c r="D219" s="3">
        <v>551</v>
      </c>
      <c r="E219" s="16" t="s">
        <v>54</v>
      </c>
      <c r="F219" s="4" t="s">
        <v>86</v>
      </c>
      <c r="G219" s="4" t="s">
        <v>112</v>
      </c>
      <c r="H219" s="6">
        <f>H220</f>
        <v>14</v>
      </c>
      <c r="I219" s="6">
        <f t="shared" ref="I219:J221" si="62">I220</f>
        <v>7</v>
      </c>
      <c r="J219" s="6">
        <f t="shared" si="62"/>
        <v>7</v>
      </c>
    </row>
    <row r="220" spans="1:10" ht="38.25" customHeight="1">
      <c r="A220" s="20"/>
      <c r="B220" s="25"/>
      <c r="C220" s="15" t="s">
        <v>15</v>
      </c>
      <c r="D220" s="3">
        <v>551</v>
      </c>
      <c r="E220" s="16" t="s">
        <v>54</v>
      </c>
      <c r="F220" s="4" t="s">
        <v>86</v>
      </c>
      <c r="G220" s="4" t="s">
        <v>112</v>
      </c>
      <c r="H220" s="6">
        <v>14</v>
      </c>
      <c r="I220" s="6">
        <v>7</v>
      </c>
      <c r="J220" s="6">
        <v>7</v>
      </c>
    </row>
    <row r="221" spans="1:10" ht="65.25" customHeight="1">
      <c r="A221" s="19">
        <v>55</v>
      </c>
      <c r="B221" s="24" t="s">
        <v>138</v>
      </c>
      <c r="C221" s="15" t="s">
        <v>18</v>
      </c>
      <c r="D221" s="3">
        <v>551</v>
      </c>
      <c r="E221" s="16" t="s">
        <v>54</v>
      </c>
      <c r="F221" s="4" t="s">
        <v>86</v>
      </c>
      <c r="G221" s="4" t="s">
        <v>112</v>
      </c>
      <c r="H221" s="6">
        <f>H222</f>
        <v>0</v>
      </c>
      <c r="I221" s="6">
        <f t="shared" si="62"/>
        <v>0</v>
      </c>
      <c r="J221" s="6">
        <f t="shared" si="62"/>
        <v>0</v>
      </c>
    </row>
    <row r="222" spans="1:10" ht="39" customHeight="1">
      <c r="A222" s="20"/>
      <c r="B222" s="25"/>
      <c r="C222" s="15" t="s">
        <v>15</v>
      </c>
      <c r="D222" s="3">
        <v>551</v>
      </c>
      <c r="E222" s="16" t="s">
        <v>54</v>
      </c>
      <c r="F222" s="4" t="s">
        <v>86</v>
      </c>
      <c r="G222" s="4" t="s">
        <v>112</v>
      </c>
      <c r="H222" s="6">
        <v>0</v>
      </c>
      <c r="I222" s="6">
        <v>0</v>
      </c>
      <c r="J222" s="6">
        <v>0</v>
      </c>
    </row>
    <row r="223" spans="1:10" ht="65.25" customHeight="1">
      <c r="A223" s="19">
        <v>56</v>
      </c>
      <c r="B223" s="24" t="s">
        <v>139</v>
      </c>
      <c r="C223" s="15" t="s">
        <v>18</v>
      </c>
      <c r="D223" s="3">
        <v>551</v>
      </c>
      <c r="E223" s="16" t="s">
        <v>54</v>
      </c>
      <c r="F223" s="4" t="s">
        <v>86</v>
      </c>
      <c r="G223" s="4" t="s">
        <v>112</v>
      </c>
      <c r="H223" s="6">
        <f>H224</f>
        <v>10.8</v>
      </c>
      <c r="I223" s="6">
        <f t="shared" ref="I223:J223" si="63">I224</f>
        <v>2.8</v>
      </c>
      <c r="J223" s="6">
        <f t="shared" si="63"/>
        <v>2.8</v>
      </c>
    </row>
    <row r="224" spans="1:10" ht="37.5" customHeight="1">
      <c r="A224" s="20"/>
      <c r="B224" s="25"/>
      <c r="C224" s="15" t="s">
        <v>15</v>
      </c>
      <c r="D224" s="3">
        <v>551</v>
      </c>
      <c r="E224" s="16" t="s">
        <v>54</v>
      </c>
      <c r="F224" s="4" t="s">
        <v>86</v>
      </c>
      <c r="G224" s="4" t="s">
        <v>112</v>
      </c>
      <c r="H224" s="6">
        <v>10.8</v>
      </c>
      <c r="I224" s="6">
        <v>2.8</v>
      </c>
      <c r="J224" s="6">
        <v>2.8</v>
      </c>
    </row>
    <row r="225" spans="1:10" ht="52.5" customHeight="1">
      <c r="A225" s="19">
        <v>57</v>
      </c>
      <c r="B225" s="24" t="s">
        <v>46</v>
      </c>
      <c r="C225" s="15" t="s">
        <v>18</v>
      </c>
      <c r="D225" s="3">
        <v>551</v>
      </c>
      <c r="E225" s="16" t="s">
        <v>54</v>
      </c>
      <c r="F225" s="4" t="s">
        <v>86</v>
      </c>
      <c r="G225" s="4" t="s">
        <v>51</v>
      </c>
      <c r="H225" s="6">
        <f>H226</f>
        <v>10</v>
      </c>
      <c r="I225" s="6">
        <f t="shared" ref="I225:J225" si="64">I226</f>
        <v>10</v>
      </c>
      <c r="J225" s="6">
        <f t="shared" si="64"/>
        <v>10</v>
      </c>
    </row>
    <row r="226" spans="1:10" ht="37.5" customHeight="1">
      <c r="A226" s="20"/>
      <c r="B226" s="25"/>
      <c r="C226" s="15" t="s">
        <v>15</v>
      </c>
      <c r="D226" s="3">
        <v>551</v>
      </c>
      <c r="E226" s="16" t="s">
        <v>54</v>
      </c>
      <c r="F226" s="4" t="s">
        <v>86</v>
      </c>
      <c r="G226" s="4" t="s">
        <v>51</v>
      </c>
      <c r="H226" s="6">
        <v>10</v>
      </c>
      <c r="I226" s="6">
        <v>10</v>
      </c>
      <c r="J226" s="6">
        <v>10</v>
      </c>
    </row>
    <row r="227" spans="1:10" ht="52.5" customHeight="1">
      <c r="A227" s="19">
        <v>58</v>
      </c>
      <c r="B227" s="24" t="s">
        <v>93</v>
      </c>
      <c r="C227" s="15" t="s">
        <v>18</v>
      </c>
      <c r="D227" s="3">
        <v>551</v>
      </c>
      <c r="E227" s="16" t="s">
        <v>54</v>
      </c>
      <c r="F227" s="4" t="s">
        <v>86</v>
      </c>
      <c r="G227" s="4" t="s">
        <v>87</v>
      </c>
      <c r="H227" s="28" t="s">
        <v>40</v>
      </c>
      <c r="I227" s="29"/>
      <c r="J227" s="30"/>
    </row>
    <row r="228" spans="1:10" ht="36" customHeight="1">
      <c r="A228" s="20"/>
      <c r="B228" s="25"/>
      <c r="C228" s="15" t="s">
        <v>15</v>
      </c>
      <c r="D228" s="3">
        <v>551</v>
      </c>
      <c r="E228" s="16" t="s">
        <v>54</v>
      </c>
      <c r="F228" s="4" t="s">
        <v>86</v>
      </c>
      <c r="G228" s="4" t="s">
        <v>87</v>
      </c>
      <c r="H228" s="31"/>
      <c r="I228" s="32"/>
      <c r="J228" s="33"/>
    </row>
    <row r="229" spans="1:10" ht="54.75" customHeight="1">
      <c r="A229" s="19">
        <v>59</v>
      </c>
      <c r="B229" s="24" t="s">
        <v>62</v>
      </c>
      <c r="C229" s="15" t="s">
        <v>18</v>
      </c>
      <c r="D229" s="3">
        <v>551</v>
      </c>
      <c r="E229" s="16" t="s">
        <v>54</v>
      </c>
      <c r="F229" s="4" t="s">
        <v>86</v>
      </c>
      <c r="G229" s="4" t="s">
        <v>51</v>
      </c>
      <c r="H229" s="28" t="s">
        <v>40</v>
      </c>
      <c r="I229" s="29"/>
      <c r="J229" s="30"/>
    </row>
    <row r="230" spans="1:10" ht="36" customHeight="1">
      <c r="A230" s="20"/>
      <c r="B230" s="25"/>
      <c r="C230" s="15" t="s">
        <v>15</v>
      </c>
      <c r="D230" s="3">
        <v>551</v>
      </c>
      <c r="E230" s="16" t="s">
        <v>54</v>
      </c>
      <c r="F230" s="4" t="s">
        <v>86</v>
      </c>
      <c r="G230" s="4" t="s">
        <v>51</v>
      </c>
      <c r="H230" s="31"/>
      <c r="I230" s="32"/>
      <c r="J230" s="33"/>
    </row>
    <row r="231" spans="1:10" ht="50.25" customHeight="1">
      <c r="A231" s="19">
        <v>60</v>
      </c>
      <c r="B231" s="24" t="s">
        <v>63</v>
      </c>
      <c r="C231" s="15" t="s">
        <v>18</v>
      </c>
      <c r="D231" s="3">
        <v>551</v>
      </c>
      <c r="E231" s="16" t="s">
        <v>54</v>
      </c>
      <c r="F231" s="4" t="s">
        <v>86</v>
      </c>
      <c r="G231" s="4" t="s">
        <v>51</v>
      </c>
      <c r="H231" s="28" t="s">
        <v>40</v>
      </c>
      <c r="I231" s="29"/>
      <c r="J231" s="30"/>
    </row>
    <row r="232" spans="1:10" ht="37.5" customHeight="1">
      <c r="A232" s="20"/>
      <c r="B232" s="25"/>
      <c r="C232" s="15" t="s">
        <v>15</v>
      </c>
      <c r="D232" s="3">
        <v>551</v>
      </c>
      <c r="E232" s="16" t="s">
        <v>54</v>
      </c>
      <c r="F232" s="4" t="s">
        <v>86</v>
      </c>
      <c r="G232" s="4" t="s">
        <v>51</v>
      </c>
      <c r="H232" s="31"/>
      <c r="I232" s="32"/>
      <c r="J232" s="33"/>
    </row>
    <row r="233" spans="1:10" ht="49.5" customHeight="1">
      <c r="A233" s="19">
        <v>61</v>
      </c>
      <c r="B233" s="24" t="s">
        <v>48</v>
      </c>
      <c r="C233" s="15" t="s">
        <v>18</v>
      </c>
      <c r="D233" s="3">
        <v>551</v>
      </c>
      <c r="E233" s="16" t="s">
        <v>54</v>
      </c>
      <c r="F233" s="4" t="s">
        <v>86</v>
      </c>
      <c r="G233" s="4" t="s">
        <v>51</v>
      </c>
      <c r="H233" s="28" t="s">
        <v>40</v>
      </c>
      <c r="I233" s="29"/>
      <c r="J233" s="30"/>
    </row>
    <row r="234" spans="1:10" ht="37.5" customHeight="1">
      <c r="A234" s="20"/>
      <c r="B234" s="25"/>
      <c r="C234" s="15" t="s">
        <v>15</v>
      </c>
      <c r="D234" s="3">
        <v>551</v>
      </c>
      <c r="E234" s="16" t="s">
        <v>54</v>
      </c>
      <c r="F234" s="4" t="s">
        <v>86</v>
      </c>
      <c r="G234" s="4" t="s">
        <v>51</v>
      </c>
      <c r="H234" s="31"/>
      <c r="I234" s="32"/>
      <c r="J234" s="33"/>
    </row>
    <row r="235" spans="1:10" ht="54" customHeight="1">
      <c r="A235" s="19">
        <v>62</v>
      </c>
      <c r="B235" s="24" t="s">
        <v>64</v>
      </c>
      <c r="C235" s="15" t="s">
        <v>18</v>
      </c>
      <c r="D235" s="3">
        <v>551</v>
      </c>
      <c r="E235" s="16" t="s">
        <v>54</v>
      </c>
      <c r="F235" s="4" t="s">
        <v>86</v>
      </c>
      <c r="G235" s="4" t="s">
        <v>51</v>
      </c>
      <c r="H235" s="13">
        <f>H236</f>
        <v>10</v>
      </c>
      <c r="I235" s="13">
        <f t="shared" ref="I235:J235" si="65">I236</f>
        <v>10</v>
      </c>
      <c r="J235" s="13">
        <f t="shared" si="65"/>
        <v>10</v>
      </c>
    </row>
    <row r="236" spans="1:10" ht="36.75" customHeight="1">
      <c r="A236" s="20"/>
      <c r="B236" s="25"/>
      <c r="C236" s="15" t="s">
        <v>15</v>
      </c>
      <c r="D236" s="3">
        <v>551</v>
      </c>
      <c r="E236" s="16" t="s">
        <v>54</v>
      </c>
      <c r="F236" s="4" t="s">
        <v>86</v>
      </c>
      <c r="G236" s="4" t="s">
        <v>51</v>
      </c>
      <c r="H236" s="13">
        <v>10</v>
      </c>
      <c r="I236" s="13">
        <v>10</v>
      </c>
      <c r="J236" s="13">
        <v>10</v>
      </c>
    </row>
    <row r="237" spans="1:10" ht="51.75" customHeight="1">
      <c r="A237" s="19">
        <v>63</v>
      </c>
      <c r="B237" s="24" t="s">
        <v>47</v>
      </c>
      <c r="C237" s="15" t="s">
        <v>18</v>
      </c>
      <c r="D237" s="3">
        <v>551</v>
      </c>
      <c r="E237" s="16" t="s">
        <v>54</v>
      </c>
      <c r="F237" s="4" t="s">
        <v>86</v>
      </c>
      <c r="G237" s="4" t="s">
        <v>51</v>
      </c>
      <c r="H237" s="28" t="s">
        <v>40</v>
      </c>
      <c r="I237" s="29"/>
      <c r="J237" s="30"/>
    </row>
    <row r="238" spans="1:10" ht="32.25" customHeight="1">
      <c r="A238" s="20"/>
      <c r="B238" s="25"/>
      <c r="C238" s="15" t="s">
        <v>15</v>
      </c>
      <c r="D238" s="3">
        <v>551</v>
      </c>
      <c r="E238" s="16" t="s">
        <v>54</v>
      </c>
      <c r="F238" s="4" t="s">
        <v>86</v>
      </c>
      <c r="G238" s="4" t="s">
        <v>51</v>
      </c>
      <c r="H238" s="31"/>
      <c r="I238" s="32"/>
      <c r="J238" s="33"/>
    </row>
    <row r="239" spans="1:10" ht="52.5" customHeight="1">
      <c r="A239" s="19">
        <v>64</v>
      </c>
      <c r="B239" s="24" t="s">
        <v>65</v>
      </c>
      <c r="C239" s="15" t="s">
        <v>18</v>
      </c>
      <c r="D239" s="3">
        <v>551</v>
      </c>
      <c r="E239" s="16" t="s">
        <v>54</v>
      </c>
      <c r="F239" s="4" t="s">
        <v>86</v>
      </c>
      <c r="G239" s="4" t="s">
        <v>51</v>
      </c>
      <c r="H239" s="28" t="s">
        <v>40</v>
      </c>
      <c r="I239" s="29"/>
      <c r="J239" s="30"/>
    </row>
    <row r="240" spans="1:10" ht="37.5" customHeight="1">
      <c r="A240" s="20"/>
      <c r="B240" s="25"/>
      <c r="C240" s="15" t="s">
        <v>15</v>
      </c>
      <c r="D240" s="3">
        <v>551</v>
      </c>
      <c r="E240" s="16" t="s">
        <v>54</v>
      </c>
      <c r="F240" s="4" t="s">
        <v>86</v>
      </c>
      <c r="G240" s="4" t="s">
        <v>51</v>
      </c>
      <c r="H240" s="31"/>
      <c r="I240" s="32"/>
      <c r="J240" s="33"/>
    </row>
    <row r="241" spans="1:10" ht="48.75" customHeight="1">
      <c r="A241" s="19">
        <v>65</v>
      </c>
      <c r="B241" s="34" t="s">
        <v>49</v>
      </c>
      <c r="C241" s="15" t="s">
        <v>18</v>
      </c>
      <c r="D241" s="3">
        <v>551</v>
      </c>
      <c r="E241" s="16" t="s">
        <v>54</v>
      </c>
      <c r="F241" s="4" t="s">
        <v>86</v>
      </c>
      <c r="G241" s="4" t="s">
        <v>51</v>
      </c>
      <c r="H241" s="28" t="s">
        <v>40</v>
      </c>
      <c r="I241" s="29"/>
      <c r="J241" s="30"/>
    </row>
    <row r="242" spans="1:10" ht="37.5" customHeight="1">
      <c r="A242" s="20"/>
      <c r="B242" s="34"/>
      <c r="C242" s="15" t="s">
        <v>15</v>
      </c>
      <c r="D242" s="3">
        <v>551</v>
      </c>
      <c r="E242" s="16" t="s">
        <v>54</v>
      </c>
      <c r="F242" s="4" t="s">
        <v>86</v>
      </c>
      <c r="G242" s="4" t="s">
        <v>51</v>
      </c>
      <c r="H242" s="31"/>
      <c r="I242" s="32"/>
      <c r="J242" s="33"/>
    </row>
    <row r="243" spans="1:10" ht="52.5" customHeight="1">
      <c r="A243" s="19">
        <v>66</v>
      </c>
      <c r="B243" s="34" t="s">
        <v>77</v>
      </c>
      <c r="C243" s="15" t="s">
        <v>18</v>
      </c>
      <c r="D243" s="3">
        <v>551</v>
      </c>
      <c r="E243" s="16" t="s">
        <v>54</v>
      </c>
      <c r="F243" s="4" t="s">
        <v>86</v>
      </c>
      <c r="G243" s="4" t="s">
        <v>51</v>
      </c>
      <c r="H243" s="28" t="s">
        <v>40</v>
      </c>
      <c r="I243" s="29"/>
      <c r="J243" s="30"/>
    </row>
    <row r="244" spans="1:10" ht="36.75" customHeight="1">
      <c r="A244" s="20"/>
      <c r="B244" s="34"/>
      <c r="C244" s="15" t="s">
        <v>15</v>
      </c>
      <c r="D244" s="3">
        <v>551</v>
      </c>
      <c r="E244" s="16" t="s">
        <v>54</v>
      </c>
      <c r="F244" s="4" t="s">
        <v>86</v>
      </c>
      <c r="G244" s="4" t="s">
        <v>51</v>
      </c>
      <c r="H244" s="31"/>
      <c r="I244" s="32"/>
      <c r="J244" s="33"/>
    </row>
    <row r="245" spans="1:10" ht="54" customHeight="1">
      <c r="A245" s="19">
        <v>67</v>
      </c>
      <c r="B245" s="26" t="s">
        <v>66</v>
      </c>
      <c r="C245" s="15" t="s">
        <v>18</v>
      </c>
      <c r="D245" s="3">
        <v>551</v>
      </c>
      <c r="E245" s="16" t="s">
        <v>54</v>
      </c>
      <c r="F245" s="4" t="s">
        <v>86</v>
      </c>
      <c r="G245" s="4" t="s">
        <v>51</v>
      </c>
      <c r="H245" s="13">
        <f>H246</f>
        <v>9.4</v>
      </c>
      <c r="I245" s="13">
        <f t="shared" ref="I245:J245" si="66">I246</f>
        <v>10</v>
      </c>
      <c r="J245" s="13">
        <f t="shared" si="66"/>
        <v>10</v>
      </c>
    </row>
    <row r="246" spans="1:10" ht="36" customHeight="1">
      <c r="A246" s="20"/>
      <c r="B246" s="27"/>
      <c r="C246" s="15" t="s">
        <v>15</v>
      </c>
      <c r="D246" s="3">
        <v>551</v>
      </c>
      <c r="E246" s="16" t="s">
        <v>54</v>
      </c>
      <c r="F246" s="4" t="s">
        <v>86</v>
      </c>
      <c r="G246" s="4" t="s">
        <v>51</v>
      </c>
      <c r="H246" s="13">
        <v>9.4</v>
      </c>
      <c r="I246" s="13">
        <v>10</v>
      </c>
      <c r="J246" s="13">
        <v>10</v>
      </c>
    </row>
    <row r="247" spans="1:10" ht="53.25" customHeight="1">
      <c r="A247" s="19">
        <v>68</v>
      </c>
      <c r="B247" s="26" t="s">
        <v>172</v>
      </c>
      <c r="C247" s="15" t="s">
        <v>18</v>
      </c>
      <c r="D247" s="3">
        <v>551</v>
      </c>
      <c r="E247" s="16" t="s">
        <v>54</v>
      </c>
      <c r="F247" s="4" t="s">
        <v>86</v>
      </c>
      <c r="G247" s="4" t="s">
        <v>51</v>
      </c>
      <c r="H247" s="13">
        <f>H248</f>
        <v>4.5</v>
      </c>
      <c r="I247" s="13">
        <f t="shared" ref="I247:J247" si="67">I248</f>
        <v>4.5</v>
      </c>
      <c r="J247" s="13">
        <f t="shared" si="67"/>
        <v>4.5</v>
      </c>
    </row>
    <row r="248" spans="1:10" ht="37.5" customHeight="1">
      <c r="A248" s="20"/>
      <c r="B248" s="27"/>
      <c r="C248" s="15" t="s">
        <v>15</v>
      </c>
      <c r="D248" s="3">
        <v>551</v>
      </c>
      <c r="E248" s="16" t="s">
        <v>54</v>
      </c>
      <c r="F248" s="4" t="s">
        <v>86</v>
      </c>
      <c r="G248" s="4" t="s">
        <v>51</v>
      </c>
      <c r="H248" s="13">
        <v>4.5</v>
      </c>
      <c r="I248" s="13">
        <v>4.5</v>
      </c>
      <c r="J248" s="13">
        <v>4.5</v>
      </c>
    </row>
    <row r="249" spans="1:10" ht="16.5" customHeight="1">
      <c r="A249" s="35" t="s">
        <v>43</v>
      </c>
      <c r="B249" s="36"/>
      <c r="C249" s="36"/>
      <c r="D249" s="36"/>
      <c r="E249" s="36"/>
      <c r="F249" s="36"/>
      <c r="G249" s="36"/>
      <c r="H249" s="36"/>
      <c r="I249" s="36"/>
      <c r="J249" s="37"/>
    </row>
    <row r="250" spans="1:10" ht="65.25" customHeight="1">
      <c r="A250" s="19">
        <v>69</v>
      </c>
      <c r="B250" s="24" t="s">
        <v>141</v>
      </c>
      <c r="C250" s="15" t="s">
        <v>18</v>
      </c>
      <c r="D250" s="3">
        <v>551</v>
      </c>
      <c r="E250" s="16" t="s">
        <v>54</v>
      </c>
      <c r="F250" s="4" t="s">
        <v>86</v>
      </c>
      <c r="G250" s="4" t="s">
        <v>112</v>
      </c>
      <c r="H250" s="6">
        <f>H251</f>
        <v>27</v>
      </c>
      <c r="I250" s="6">
        <f t="shared" ref="I250:J250" si="68">I251</f>
        <v>27</v>
      </c>
      <c r="J250" s="6">
        <f t="shared" si="68"/>
        <v>27</v>
      </c>
    </row>
    <row r="251" spans="1:10" ht="35.25" customHeight="1">
      <c r="A251" s="20"/>
      <c r="B251" s="25"/>
      <c r="C251" s="15" t="s">
        <v>15</v>
      </c>
      <c r="D251" s="3">
        <v>551</v>
      </c>
      <c r="E251" s="16" t="s">
        <v>54</v>
      </c>
      <c r="F251" s="4" t="s">
        <v>86</v>
      </c>
      <c r="G251" s="4" t="s">
        <v>112</v>
      </c>
      <c r="H251" s="6">
        <v>27</v>
      </c>
      <c r="I251" s="6">
        <v>27</v>
      </c>
      <c r="J251" s="6">
        <v>27</v>
      </c>
    </row>
    <row r="252" spans="1:10" ht="49.5" customHeight="1">
      <c r="A252" s="19">
        <v>70</v>
      </c>
      <c r="B252" s="24" t="s">
        <v>142</v>
      </c>
      <c r="C252" s="15" t="s">
        <v>18</v>
      </c>
      <c r="D252" s="3">
        <v>551</v>
      </c>
      <c r="E252" s="16" t="s">
        <v>54</v>
      </c>
      <c r="F252" s="4" t="s">
        <v>86</v>
      </c>
      <c r="G252" s="4" t="s">
        <v>112</v>
      </c>
      <c r="H252" s="6">
        <f>H253</f>
        <v>16.3</v>
      </c>
      <c r="I252" s="6">
        <f t="shared" ref="I252:J252" si="69">I253</f>
        <v>16.3</v>
      </c>
      <c r="J252" s="6">
        <f t="shared" si="69"/>
        <v>16.3</v>
      </c>
    </row>
    <row r="253" spans="1:10" ht="36.75" customHeight="1">
      <c r="A253" s="20"/>
      <c r="B253" s="25"/>
      <c r="C253" s="15" t="s">
        <v>15</v>
      </c>
      <c r="D253" s="3">
        <v>551</v>
      </c>
      <c r="E253" s="16" t="s">
        <v>54</v>
      </c>
      <c r="F253" s="4" t="s">
        <v>86</v>
      </c>
      <c r="G253" s="4" t="s">
        <v>112</v>
      </c>
      <c r="H253" s="6">
        <v>16.3</v>
      </c>
      <c r="I253" s="6">
        <v>16.3</v>
      </c>
      <c r="J253" s="6">
        <v>16.3</v>
      </c>
    </row>
    <row r="254" spans="1:10" ht="52.5" customHeight="1">
      <c r="A254" s="19">
        <v>71</v>
      </c>
      <c r="B254" s="24" t="s">
        <v>140</v>
      </c>
      <c r="C254" s="15" t="s">
        <v>18</v>
      </c>
      <c r="D254" s="3">
        <v>551</v>
      </c>
      <c r="E254" s="16" t="s">
        <v>54</v>
      </c>
      <c r="F254" s="4" t="s">
        <v>86</v>
      </c>
      <c r="G254" s="4" t="s">
        <v>112</v>
      </c>
      <c r="H254" s="6">
        <f>H255</f>
        <v>22</v>
      </c>
      <c r="I254" s="6">
        <f t="shared" ref="I254:J254" si="70">I255</f>
        <v>22</v>
      </c>
      <c r="J254" s="6">
        <f t="shared" si="70"/>
        <v>22</v>
      </c>
    </row>
    <row r="255" spans="1:10" ht="38.25" customHeight="1">
      <c r="A255" s="20"/>
      <c r="B255" s="25"/>
      <c r="C255" s="15" t="s">
        <v>15</v>
      </c>
      <c r="D255" s="3">
        <v>551</v>
      </c>
      <c r="E255" s="16" t="s">
        <v>54</v>
      </c>
      <c r="F255" s="4" t="s">
        <v>86</v>
      </c>
      <c r="G255" s="4" t="s">
        <v>112</v>
      </c>
      <c r="H255" s="6">
        <v>22</v>
      </c>
      <c r="I255" s="6">
        <v>22</v>
      </c>
      <c r="J255" s="6">
        <v>22</v>
      </c>
    </row>
    <row r="256" spans="1:10" ht="53.25" customHeight="1">
      <c r="A256" s="19">
        <v>72</v>
      </c>
      <c r="B256" s="24" t="s">
        <v>188</v>
      </c>
      <c r="C256" s="15" t="s">
        <v>18</v>
      </c>
      <c r="D256" s="3">
        <v>551</v>
      </c>
      <c r="E256" s="16" t="s">
        <v>54</v>
      </c>
      <c r="F256" s="4" t="s">
        <v>86</v>
      </c>
      <c r="G256" s="4" t="s">
        <v>112</v>
      </c>
      <c r="H256" s="6">
        <f>H257</f>
        <v>14.6</v>
      </c>
      <c r="I256" s="6">
        <f t="shared" ref="I256:J256" si="71">I257</f>
        <v>7</v>
      </c>
      <c r="J256" s="6">
        <f t="shared" si="71"/>
        <v>7</v>
      </c>
    </row>
    <row r="257" spans="1:10" ht="33" customHeight="1">
      <c r="A257" s="20"/>
      <c r="B257" s="25"/>
      <c r="C257" s="15" t="s">
        <v>15</v>
      </c>
      <c r="D257" s="3">
        <v>551</v>
      </c>
      <c r="E257" s="16" t="s">
        <v>54</v>
      </c>
      <c r="F257" s="4" t="s">
        <v>86</v>
      </c>
      <c r="G257" s="4" t="s">
        <v>112</v>
      </c>
      <c r="H257" s="6">
        <v>14.6</v>
      </c>
      <c r="I257" s="6">
        <v>7</v>
      </c>
      <c r="J257" s="6">
        <v>7</v>
      </c>
    </row>
    <row r="258" spans="1:10" ht="65.25" customHeight="1">
      <c r="A258" s="19">
        <v>73</v>
      </c>
      <c r="B258" s="24" t="s">
        <v>143</v>
      </c>
      <c r="C258" s="15" t="s">
        <v>18</v>
      </c>
      <c r="D258" s="3">
        <v>551</v>
      </c>
      <c r="E258" s="16" t="s">
        <v>54</v>
      </c>
      <c r="F258" s="4" t="s">
        <v>86</v>
      </c>
      <c r="G258" s="4" t="s">
        <v>112</v>
      </c>
      <c r="H258" s="6">
        <f>H259</f>
        <v>16.2</v>
      </c>
      <c r="I258" s="6">
        <f t="shared" ref="I258:J258" si="72">I259</f>
        <v>16.2</v>
      </c>
      <c r="J258" s="6">
        <f t="shared" si="72"/>
        <v>16.2</v>
      </c>
    </row>
    <row r="259" spans="1:10" ht="65.25" customHeight="1">
      <c r="A259" s="20"/>
      <c r="B259" s="25"/>
      <c r="C259" s="15" t="s">
        <v>15</v>
      </c>
      <c r="D259" s="3">
        <v>551</v>
      </c>
      <c r="E259" s="16" t="s">
        <v>54</v>
      </c>
      <c r="F259" s="4" t="s">
        <v>86</v>
      </c>
      <c r="G259" s="4" t="s">
        <v>112</v>
      </c>
      <c r="H259" s="6">
        <v>16.2</v>
      </c>
      <c r="I259" s="6">
        <v>16.2</v>
      </c>
      <c r="J259" s="6">
        <v>16.2</v>
      </c>
    </row>
    <row r="260" spans="1:10" ht="51.75" customHeight="1">
      <c r="A260" s="19">
        <v>74</v>
      </c>
      <c r="B260" s="24" t="s">
        <v>144</v>
      </c>
      <c r="C260" s="15" t="s">
        <v>18</v>
      </c>
      <c r="D260" s="3">
        <v>551</v>
      </c>
      <c r="E260" s="16" t="s">
        <v>54</v>
      </c>
      <c r="F260" s="4" t="s">
        <v>86</v>
      </c>
      <c r="G260" s="4" t="s">
        <v>112</v>
      </c>
      <c r="H260" s="13">
        <f>H261</f>
        <v>27.6</v>
      </c>
      <c r="I260" s="13">
        <f t="shared" ref="I260:J260" si="73">I261</f>
        <v>27.6</v>
      </c>
      <c r="J260" s="13">
        <f t="shared" si="73"/>
        <v>27.6</v>
      </c>
    </row>
    <row r="261" spans="1:10" ht="37.5" customHeight="1">
      <c r="A261" s="20"/>
      <c r="B261" s="25"/>
      <c r="C261" s="15" t="s">
        <v>15</v>
      </c>
      <c r="D261" s="3">
        <v>551</v>
      </c>
      <c r="E261" s="16" t="s">
        <v>54</v>
      </c>
      <c r="F261" s="4" t="s">
        <v>86</v>
      </c>
      <c r="G261" s="4" t="s">
        <v>112</v>
      </c>
      <c r="H261" s="13">
        <v>27.6</v>
      </c>
      <c r="I261" s="13">
        <v>27.6</v>
      </c>
      <c r="J261" s="13">
        <v>27.6</v>
      </c>
    </row>
    <row r="262" spans="1:10" ht="54.75" customHeight="1">
      <c r="A262" s="19">
        <v>75</v>
      </c>
      <c r="B262" s="24" t="s">
        <v>175</v>
      </c>
      <c r="C262" s="15" t="s">
        <v>18</v>
      </c>
      <c r="D262" s="3">
        <v>551</v>
      </c>
      <c r="E262" s="16" t="s">
        <v>54</v>
      </c>
      <c r="F262" s="4" t="s">
        <v>86</v>
      </c>
      <c r="G262" s="4" t="s">
        <v>112</v>
      </c>
      <c r="H262" s="6">
        <f>H263</f>
        <v>5.5</v>
      </c>
      <c r="I262" s="6">
        <f t="shared" ref="I262:J264" si="74">I263</f>
        <v>5.5</v>
      </c>
      <c r="J262" s="6">
        <f t="shared" si="74"/>
        <v>5.5</v>
      </c>
    </row>
    <row r="263" spans="1:10" ht="36" customHeight="1">
      <c r="A263" s="20"/>
      <c r="B263" s="25"/>
      <c r="C263" s="15" t="s">
        <v>15</v>
      </c>
      <c r="D263" s="3">
        <v>551</v>
      </c>
      <c r="E263" s="16" t="s">
        <v>54</v>
      </c>
      <c r="F263" s="4" t="s">
        <v>86</v>
      </c>
      <c r="G263" s="4" t="s">
        <v>112</v>
      </c>
      <c r="H263" s="6">
        <v>5.5</v>
      </c>
      <c r="I263" s="6">
        <v>5.5</v>
      </c>
      <c r="J263" s="6">
        <v>5.5</v>
      </c>
    </row>
    <row r="264" spans="1:10" ht="53.25" customHeight="1">
      <c r="A264" s="19">
        <v>76</v>
      </c>
      <c r="B264" s="24" t="s">
        <v>145</v>
      </c>
      <c r="C264" s="15" t="s">
        <v>18</v>
      </c>
      <c r="D264" s="3">
        <v>551</v>
      </c>
      <c r="E264" s="16" t="s">
        <v>54</v>
      </c>
      <c r="F264" s="4" t="s">
        <v>86</v>
      </c>
      <c r="G264" s="4" t="s">
        <v>112</v>
      </c>
      <c r="H264" s="6">
        <f>H265</f>
        <v>3.6</v>
      </c>
      <c r="I264" s="6">
        <f t="shared" si="74"/>
        <v>3.6</v>
      </c>
      <c r="J264" s="6">
        <f t="shared" si="74"/>
        <v>3.6</v>
      </c>
    </row>
    <row r="265" spans="1:10" ht="36.75" customHeight="1">
      <c r="A265" s="20"/>
      <c r="B265" s="25"/>
      <c r="C265" s="15" t="s">
        <v>15</v>
      </c>
      <c r="D265" s="3">
        <v>551</v>
      </c>
      <c r="E265" s="16" t="s">
        <v>54</v>
      </c>
      <c r="F265" s="4" t="s">
        <v>86</v>
      </c>
      <c r="G265" s="4" t="s">
        <v>112</v>
      </c>
      <c r="H265" s="6">
        <v>3.6</v>
      </c>
      <c r="I265" s="6">
        <v>3.6</v>
      </c>
      <c r="J265" s="6">
        <v>3.6</v>
      </c>
    </row>
    <row r="266" spans="1:10" ht="64.5" customHeight="1">
      <c r="A266" s="19">
        <v>77</v>
      </c>
      <c r="B266" s="24" t="s">
        <v>176</v>
      </c>
      <c r="C266" s="15" t="s">
        <v>18</v>
      </c>
      <c r="D266" s="3">
        <v>551</v>
      </c>
      <c r="E266" s="16" t="s">
        <v>54</v>
      </c>
      <c r="F266" s="4" t="s">
        <v>86</v>
      </c>
      <c r="G266" s="4" t="s">
        <v>112</v>
      </c>
      <c r="H266" s="6">
        <f>H267</f>
        <v>8</v>
      </c>
      <c r="I266" s="6">
        <f t="shared" ref="I266:J278" si="75">I267</f>
        <v>8</v>
      </c>
      <c r="J266" s="6">
        <f t="shared" si="75"/>
        <v>8</v>
      </c>
    </row>
    <row r="267" spans="1:10" ht="31.5" customHeight="1">
      <c r="A267" s="20"/>
      <c r="B267" s="25"/>
      <c r="C267" s="15" t="s">
        <v>15</v>
      </c>
      <c r="D267" s="3">
        <v>551</v>
      </c>
      <c r="E267" s="16" t="s">
        <v>54</v>
      </c>
      <c r="F267" s="4" t="s">
        <v>86</v>
      </c>
      <c r="G267" s="4" t="s">
        <v>112</v>
      </c>
      <c r="H267" s="6">
        <v>8</v>
      </c>
      <c r="I267" s="6">
        <v>8</v>
      </c>
      <c r="J267" s="6">
        <v>8</v>
      </c>
    </row>
    <row r="268" spans="1:10" ht="65.25" customHeight="1">
      <c r="A268" s="19">
        <v>78</v>
      </c>
      <c r="B268" s="24" t="s">
        <v>176</v>
      </c>
      <c r="C268" s="15" t="s">
        <v>18</v>
      </c>
      <c r="D268" s="3">
        <v>551</v>
      </c>
      <c r="E268" s="16" t="s">
        <v>54</v>
      </c>
      <c r="F268" s="4" t="s">
        <v>86</v>
      </c>
      <c r="G268" s="4" t="s">
        <v>112</v>
      </c>
      <c r="H268" s="6">
        <f>H269</f>
        <v>8</v>
      </c>
      <c r="I268" s="6">
        <f t="shared" si="75"/>
        <v>8</v>
      </c>
      <c r="J268" s="6">
        <f t="shared" si="75"/>
        <v>8</v>
      </c>
    </row>
    <row r="269" spans="1:10" ht="33" customHeight="1">
      <c r="A269" s="20"/>
      <c r="B269" s="25"/>
      <c r="C269" s="15" t="s">
        <v>15</v>
      </c>
      <c r="D269" s="3">
        <v>551</v>
      </c>
      <c r="E269" s="16" t="s">
        <v>54</v>
      </c>
      <c r="F269" s="4" t="s">
        <v>86</v>
      </c>
      <c r="G269" s="4" t="s">
        <v>112</v>
      </c>
      <c r="H269" s="6">
        <v>8</v>
      </c>
      <c r="I269" s="6">
        <v>8</v>
      </c>
      <c r="J269" s="6">
        <v>8</v>
      </c>
    </row>
    <row r="270" spans="1:10" ht="53.25" customHeight="1">
      <c r="A270" s="19">
        <v>79</v>
      </c>
      <c r="B270" s="24" t="s">
        <v>146</v>
      </c>
      <c r="C270" s="15" t="s">
        <v>18</v>
      </c>
      <c r="D270" s="3">
        <v>551</v>
      </c>
      <c r="E270" s="16" t="s">
        <v>54</v>
      </c>
      <c r="F270" s="4" t="s">
        <v>86</v>
      </c>
      <c r="G270" s="4" t="s">
        <v>112</v>
      </c>
      <c r="H270" s="6">
        <f>H271</f>
        <v>5.76</v>
      </c>
      <c r="I270" s="6">
        <f t="shared" si="75"/>
        <v>5.76</v>
      </c>
      <c r="J270" s="6">
        <f t="shared" si="75"/>
        <v>5.76</v>
      </c>
    </row>
    <row r="271" spans="1:10" ht="37.5" customHeight="1">
      <c r="A271" s="20"/>
      <c r="B271" s="25"/>
      <c r="C271" s="15" t="s">
        <v>15</v>
      </c>
      <c r="D271" s="3">
        <v>551</v>
      </c>
      <c r="E271" s="16" t="s">
        <v>54</v>
      </c>
      <c r="F271" s="4" t="s">
        <v>86</v>
      </c>
      <c r="G271" s="4" t="s">
        <v>112</v>
      </c>
      <c r="H271" s="6">
        <v>5.76</v>
      </c>
      <c r="I271" s="6">
        <v>5.76</v>
      </c>
      <c r="J271" s="6">
        <v>5.76</v>
      </c>
    </row>
    <row r="272" spans="1:10" ht="51.75" customHeight="1">
      <c r="A272" s="19">
        <v>80</v>
      </c>
      <c r="B272" s="24" t="s">
        <v>176</v>
      </c>
      <c r="C272" s="15" t="s">
        <v>18</v>
      </c>
      <c r="D272" s="3">
        <v>551</v>
      </c>
      <c r="E272" s="16" t="s">
        <v>54</v>
      </c>
      <c r="F272" s="4" t="s">
        <v>86</v>
      </c>
      <c r="G272" s="4" t="s">
        <v>112</v>
      </c>
      <c r="H272" s="6">
        <f>H273</f>
        <v>8</v>
      </c>
      <c r="I272" s="6">
        <f t="shared" si="75"/>
        <v>8</v>
      </c>
      <c r="J272" s="6">
        <f t="shared" si="75"/>
        <v>8</v>
      </c>
    </row>
    <row r="273" spans="1:10" ht="51" customHeight="1">
      <c r="A273" s="20"/>
      <c r="B273" s="25"/>
      <c r="C273" s="15" t="s">
        <v>15</v>
      </c>
      <c r="D273" s="3">
        <v>551</v>
      </c>
      <c r="E273" s="16" t="s">
        <v>54</v>
      </c>
      <c r="F273" s="4" t="s">
        <v>86</v>
      </c>
      <c r="G273" s="4" t="s">
        <v>112</v>
      </c>
      <c r="H273" s="6">
        <v>8</v>
      </c>
      <c r="I273" s="6">
        <v>8</v>
      </c>
      <c r="J273" s="6">
        <v>8</v>
      </c>
    </row>
    <row r="274" spans="1:10" ht="65.25" customHeight="1">
      <c r="A274" s="19">
        <v>81</v>
      </c>
      <c r="B274" s="24" t="s">
        <v>176</v>
      </c>
      <c r="C274" s="15" t="s">
        <v>18</v>
      </c>
      <c r="D274" s="3">
        <v>551</v>
      </c>
      <c r="E274" s="16" t="s">
        <v>54</v>
      </c>
      <c r="F274" s="4" t="s">
        <v>86</v>
      </c>
      <c r="G274" s="4" t="s">
        <v>112</v>
      </c>
      <c r="H274" s="6">
        <f>H275</f>
        <v>8</v>
      </c>
      <c r="I274" s="6">
        <f t="shared" si="75"/>
        <v>8</v>
      </c>
      <c r="J274" s="6">
        <f t="shared" si="75"/>
        <v>8</v>
      </c>
    </row>
    <row r="275" spans="1:10" ht="52.5" customHeight="1">
      <c r="A275" s="20"/>
      <c r="B275" s="25"/>
      <c r="C275" s="15" t="s">
        <v>15</v>
      </c>
      <c r="D275" s="3">
        <v>551</v>
      </c>
      <c r="E275" s="16" t="s">
        <v>54</v>
      </c>
      <c r="F275" s="4" t="s">
        <v>86</v>
      </c>
      <c r="G275" s="4" t="s">
        <v>112</v>
      </c>
      <c r="H275" s="6">
        <v>8</v>
      </c>
      <c r="I275" s="6">
        <v>8</v>
      </c>
      <c r="J275" s="6">
        <v>8</v>
      </c>
    </row>
    <row r="276" spans="1:10" ht="65.25" customHeight="1">
      <c r="A276" s="19">
        <v>82</v>
      </c>
      <c r="B276" s="24" t="s">
        <v>147</v>
      </c>
      <c r="C276" s="15" t="s">
        <v>18</v>
      </c>
      <c r="D276" s="3">
        <v>551</v>
      </c>
      <c r="E276" s="16" t="s">
        <v>54</v>
      </c>
      <c r="F276" s="4" t="s">
        <v>86</v>
      </c>
      <c r="G276" s="4" t="s">
        <v>112</v>
      </c>
      <c r="H276" s="6">
        <f>H277</f>
        <v>8</v>
      </c>
      <c r="I276" s="6">
        <f t="shared" si="75"/>
        <v>8</v>
      </c>
      <c r="J276" s="6">
        <f t="shared" si="75"/>
        <v>8</v>
      </c>
    </row>
    <row r="277" spans="1:10" ht="49.5" customHeight="1">
      <c r="A277" s="20"/>
      <c r="B277" s="25"/>
      <c r="C277" s="15" t="s">
        <v>15</v>
      </c>
      <c r="D277" s="3">
        <v>551</v>
      </c>
      <c r="E277" s="16" t="s">
        <v>54</v>
      </c>
      <c r="F277" s="4" t="s">
        <v>86</v>
      </c>
      <c r="G277" s="4" t="s">
        <v>112</v>
      </c>
      <c r="H277" s="6">
        <v>8</v>
      </c>
      <c r="I277" s="6">
        <v>8</v>
      </c>
      <c r="J277" s="6">
        <v>8</v>
      </c>
    </row>
    <row r="278" spans="1:10" ht="65.25" customHeight="1">
      <c r="A278" s="19">
        <v>83</v>
      </c>
      <c r="B278" s="24" t="s">
        <v>176</v>
      </c>
      <c r="C278" s="15" t="s">
        <v>18</v>
      </c>
      <c r="D278" s="3">
        <v>551</v>
      </c>
      <c r="E278" s="16" t="s">
        <v>54</v>
      </c>
      <c r="F278" s="4" t="s">
        <v>86</v>
      </c>
      <c r="G278" s="4" t="s">
        <v>112</v>
      </c>
      <c r="H278" s="6">
        <f>H279</f>
        <v>8</v>
      </c>
      <c r="I278" s="6">
        <f t="shared" si="75"/>
        <v>8</v>
      </c>
      <c r="J278" s="6">
        <f t="shared" si="75"/>
        <v>8</v>
      </c>
    </row>
    <row r="279" spans="1:10" ht="35.25" customHeight="1">
      <c r="A279" s="20"/>
      <c r="B279" s="25"/>
      <c r="C279" s="15" t="s">
        <v>15</v>
      </c>
      <c r="D279" s="3">
        <v>551</v>
      </c>
      <c r="E279" s="16" t="s">
        <v>54</v>
      </c>
      <c r="F279" s="4" t="s">
        <v>86</v>
      </c>
      <c r="G279" s="4" t="s">
        <v>112</v>
      </c>
      <c r="H279" s="6">
        <v>8</v>
      </c>
      <c r="I279" s="6">
        <v>8</v>
      </c>
      <c r="J279" s="6">
        <v>8</v>
      </c>
    </row>
    <row r="280" spans="1:10" ht="65.25" customHeight="1">
      <c r="A280" s="19">
        <v>84</v>
      </c>
      <c r="B280" s="24" t="s">
        <v>148</v>
      </c>
      <c r="C280" s="15" t="s">
        <v>18</v>
      </c>
      <c r="D280" s="3">
        <v>551</v>
      </c>
      <c r="E280" s="16" t="s">
        <v>54</v>
      </c>
      <c r="F280" s="4" t="s">
        <v>86</v>
      </c>
      <c r="G280" s="4" t="s">
        <v>112</v>
      </c>
      <c r="H280" s="6">
        <f>H281</f>
        <v>3.9</v>
      </c>
      <c r="I280" s="6">
        <f t="shared" ref="I280:J280" si="76">I281</f>
        <v>3.9</v>
      </c>
      <c r="J280" s="6">
        <f t="shared" si="76"/>
        <v>3.9</v>
      </c>
    </row>
    <row r="281" spans="1:10" ht="37.5" customHeight="1">
      <c r="A281" s="20"/>
      <c r="B281" s="25"/>
      <c r="C281" s="15" t="s">
        <v>15</v>
      </c>
      <c r="D281" s="3">
        <v>551</v>
      </c>
      <c r="E281" s="16" t="s">
        <v>54</v>
      </c>
      <c r="F281" s="4" t="s">
        <v>86</v>
      </c>
      <c r="G281" s="4" t="s">
        <v>112</v>
      </c>
      <c r="H281" s="6">
        <v>3.9</v>
      </c>
      <c r="I281" s="6">
        <v>3.9</v>
      </c>
      <c r="J281" s="6">
        <v>3.9</v>
      </c>
    </row>
    <row r="282" spans="1:10" ht="65.25" customHeight="1">
      <c r="A282" s="19">
        <v>85</v>
      </c>
      <c r="B282" s="24" t="s">
        <v>149</v>
      </c>
      <c r="C282" s="15" t="s">
        <v>18</v>
      </c>
      <c r="D282" s="3">
        <v>551</v>
      </c>
      <c r="E282" s="16" t="s">
        <v>54</v>
      </c>
      <c r="F282" s="4" t="s">
        <v>86</v>
      </c>
      <c r="G282" s="4" t="s">
        <v>112</v>
      </c>
      <c r="H282" s="6">
        <f>H283</f>
        <v>26</v>
      </c>
      <c r="I282" s="6">
        <f t="shared" ref="I282:J284" si="77">I283</f>
        <v>26</v>
      </c>
      <c r="J282" s="6">
        <f t="shared" si="77"/>
        <v>26</v>
      </c>
    </row>
    <row r="283" spans="1:10" ht="35.25" customHeight="1">
      <c r="A283" s="20"/>
      <c r="B283" s="25"/>
      <c r="C283" s="15" t="s">
        <v>15</v>
      </c>
      <c r="D283" s="3">
        <v>551</v>
      </c>
      <c r="E283" s="16" t="s">
        <v>54</v>
      </c>
      <c r="F283" s="4" t="s">
        <v>86</v>
      </c>
      <c r="G283" s="4" t="s">
        <v>112</v>
      </c>
      <c r="H283" s="6">
        <v>26</v>
      </c>
      <c r="I283" s="6">
        <v>26</v>
      </c>
      <c r="J283" s="6">
        <v>26</v>
      </c>
    </row>
    <row r="284" spans="1:10" ht="65.25" customHeight="1">
      <c r="A284" s="19">
        <v>86</v>
      </c>
      <c r="B284" s="24" t="s">
        <v>149</v>
      </c>
      <c r="C284" s="15" t="s">
        <v>18</v>
      </c>
      <c r="D284" s="3">
        <v>551</v>
      </c>
      <c r="E284" s="16" t="s">
        <v>54</v>
      </c>
      <c r="F284" s="4" t="s">
        <v>86</v>
      </c>
      <c r="G284" s="4" t="s">
        <v>112</v>
      </c>
      <c r="H284" s="6">
        <f>H285</f>
        <v>26</v>
      </c>
      <c r="I284" s="6">
        <f t="shared" si="77"/>
        <v>26</v>
      </c>
      <c r="J284" s="6">
        <f t="shared" si="77"/>
        <v>26</v>
      </c>
    </row>
    <row r="285" spans="1:10" ht="35.25" customHeight="1">
      <c r="A285" s="20"/>
      <c r="B285" s="25"/>
      <c r="C285" s="15" t="s">
        <v>15</v>
      </c>
      <c r="D285" s="3">
        <v>551</v>
      </c>
      <c r="E285" s="16" t="s">
        <v>54</v>
      </c>
      <c r="F285" s="4" t="s">
        <v>86</v>
      </c>
      <c r="G285" s="4" t="s">
        <v>112</v>
      </c>
      <c r="H285" s="6">
        <v>26</v>
      </c>
      <c r="I285" s="6">
        <v>26</v>
      </c>
      <c r="J285" s="6">
        <v>26</v>
      </c>
    </row>
    <row r="286" spans="1:10" ht="61.5" customHeight="1">
      <c r="A286" s="19">
        <v>87</v>
      </c>
      <c r="B286" s="24" t="s">
        <v>177</v>
      </c>
      <c r="C286" s="15" t="s">
        <v>18</v>
      </c>
      <c r="D286" s="3">
        <v>551</v>
      </c>
      <c r="E286" s="16" t="s">
        <v>54</v>
      </c>
      <c r="F286" s="4" t="s">
        <v>86</v>
      </c>
      <c r="G286" s="4" t="s">
        <v>112</v>
      </c>
      <c r="H286" s="6">
        <f>H287</f>
        <v>6.4</v>
      </c>
      <c r="I286" s="6">
        <f t="shared" ref="I286:J286" si="78">I287</f>
        <v>6.4</v>
      </c>
      <c r="J286" s="6">
        <f t="shared" si="78"/>
        <v>6.4</v>
      </c>
    </row>
    <row r="287" spans="1:10" ht="36" customHeight="1">
      <c r="A287" s="20"/>
      <c r="B287" s="25"/>
      <c r="C287" s="15" t="s">
        <v>15</v>
      </c>
      <c r="D287" s="3">
        <v>551</v>
      </c>
      <c r="E287" s="16" t="s">
        <v>54</v>
      </c>
      <c r="F287" s="4" t="s">
        <v>86</v>
      </c>
      <c r="G287" s="4" t="s">
        <v>112</v>
      </c>
      <c r="H287" s="6">
        <v>6.4</v>
      </c>
      <c r="I287" s="6">
        <v>6.4</v>
      </c>
      <c r="J287" s="6">
        <v>6.4</v>
      </c>
    </row>
    <row r="288" spans="1:10" ht="52.5" customHeight="1">
      <c r="A288" s="19">
        <v>88</v>
      </c>
      <c r="B288" s="24" t="s">
        <v>121</v>
      </c>
      <c r="C288" s="15" t="s">
        <v>18</v>
      </c>
      <c r="D288" s="3">
        <v>551</v>
      </c>
      <c r="E288" s="16" t="s">
        <v>54</v>
      </c>
      <c r="F288" s="4" t="s">
        <v>86</v>
      </c>
      <c r="G288" s="4" t="s">
        <v>112</v>
      </c>
      <c r="H288" s="6">
        <f>H289</f>
        <v>6.24</v>
      </c>
      <c r="I288" s="6">
        <f t="shared" ref="I288:J288" si="79">I289</f>
        <v>6.24</v>
      </c>
      <c r="J288" s="6">
        <f t="shared" si="79"/>
        <v>6.24</v>
      </c>
    </row>
    <row r="289" spans="1:10" ht="36.75" customHeight="1">
      <c r="A289" s="20"/>
      <c r="B289" s="25"/>
      <c r="C289" s="15" t="s">
        <v>15</v>
      </c>
      <c r="D289" s="3">
        <v>551</v>
      </c>
      <c r="E289" s="16" t="s">
        <v>54</v>
      </c>
      <c r="F289" s="4" t="s">
        <v>86</v>
      </c>
      <c r="G289" s="4" t="s">
        <v>112</v>
      </c>
      <c r="H289" s="6">
        <v>6.24</v>
      </c>
      <c r="I289" s="6">
        <v>6.24</v>
      </c>
      <c r="J289" s="6">
        <v>6.24</v>
      </c>
    </row>
    <row r="290" spans="1:10" ht="52.5" customHeight="1">
      <c r="A290" s="19">
        <v>89</v>
      </c>
      <c r="B290" s="34" t="s">
        <v>150</v>
      </c>
      <c r="C290" s="15" t="s">
        <v>18</v>
      </c>
      <c r="D290" s="3">
        <v>551</v>
      </c>
      <c r="E290" s="16" t="s">
        <v>54</v>
      </c>
      <c r="F290" s="4" t="s">
        <v>86</v>
      </c>
      <c r="G290" s="4" t="s">
        <v>112</v>
      </c>
      <c r="H290" s="6">
        <f>H291</f>
        <v>3.68</v>
      </c>
      <c r="I290" s="6">
        <f t="shared" ref="I290:J292" si="80">I291</f>
        <v>3.68</v>
      </c>
      <c r="J290" s="6">
        <f t="shared" si="80"/>
        <v>3.68</v>
      </c>
    </row>
    <row r="291" spans="1:10" ht="36" customHeight="1">
      <c r="A291" s="20"/>
      <c r="B291" s="34"/>
      <c r="C291" s="15" t="s">
        <v>15</v>
      </c>
      <c r="D291" s="3">
        <v>551</v>
      </c>
      <c r="E291" s="16" t="s">
        <v>54</v>
      </c>
      <c r="F291" s="4" t="s">
        <v>86</v>
      </c>
      <c r="G291" s="4" t="s">
        <v>112</v>
      </c>
      <c r="H291" s="6">
        <v>3.68</v>
      </c>
      <c r="I291" s="6">
        <v>3.68</v>
      </c>
      <c r="J291" s="6">
        <v>3.68</v>
      </c>
    </row>
    <row r="292" spans="1:10" ht="54" customHeight="1">
      <c r="A292" s="19">
        <v>90</v>
      </c>
      <c r="B292" s="24" t="s">
        <v>174</v>
      </c>
      <c r="C292" s="15" t="s">
        <v>18</v>
      </c>
      <c r="D292" s="3">
        <v>551</v>
      </c>
      <c r="E292" s="16" t="s">
        <v>54</v>
      </c>
      <c r="F292" s="4" t="s">
        <v>86</v>
      </c>
      <c r="G292" s="4" t="s">
        <v>112</v>
      </c>
      <c r="H292" s="6">
        <f>H293</f>
        <v>2.8</v>
      </c>
      <c r="I292" s="6">
        <f t="shared" si="80"/>
        <v>2.8</v>
      </c>
      <c r="J292" s="6">
        <f t="shared" si="80"/>
        <v>2.8</v>
      </c>
    </row>
    <row r="293" spans="1:10" ht="36.75" customHeight="1">
      <c r="A293" s="20"/>
      <c r="B293" s="25"/>
      <c r="C293" s="15" t="s">
        <v>15</v>
      </c>
      <c r="D293" s="3">
        <v>551</v>
      </c>
      <c r="E293" s="16" t="s">
        <v>54</v>
      </c>
      <c r="F293" s="4" t="s">
        <v>86</v>
      </c>
      <c r="G293" s="4" t="s">
        <v>112</v>
      </c>
      <c r="H293" s="6">
        <v>2.8</v>
      </c>
      <c r="I293" s="6">
        <v>2.8</v>
      </c>
      <c r="J293" s="6">
        <v>2.8</v>
      </c>
    </row>
    <row r="294" spans="1:10" ht="54" customHeight="1">
      <c r="A294" s="19">
        <v>91</v>
      </c>
      <c r="B294" s="21" t="s">
        <v>179</v>
      </c>
      <c r="C294" s="15" t="s">
        <v>18</v>
      </c>
      <c r="D294" s="3">
        <v>551</v>
      </c>
      <c r="E294" s="16" t="s">
        <v>54</v>
      </c>
      <c r="F294" s="4" t="s">
        <v>86</v>
      </c>
      <c r="G294" s="4" t="s">
        <v>112</v>
      </c>
      <c r="H294" s="13">
        <f>H295</f>
        <v>4.5999999999999996</v>
      </c>
      <c r="I294" s="13">
        <f t="shared" ref="I294:J294" si="81">I295</f>
        <v>4.5999999999999996</v>
      </c>
      <c r="J294" s="13">
        <f t="shared" si="81"/>
        <v>4.5999999999999996</v>
      </c>
    </row>
    <row r="295" spans="1:10" ht="37.5" customHeight="1">
      <c r="A295" s="20"/>
      <c r="B295" s="22"/>
      <c r="C295" s="15" t="s">
        <v>15</v>
      </c>
      <c r="D295" s="3">
        <v>551</v>
      </c>
      <c r="E295" s="16" t="s">
        <v>54</v>
      </c>
      <c r="F295" s="4" t="s">
        <v>86</v>
      </c>
      <c r="G295" s="4" t="s">
        <v>112</v>
      </c>
      <c r="H295" s="13">
        <v>4.5999999999999996</v>
      </c>
      <c r="I295" s="13">
        <v>4.5999999999999996</v>
      </c>
      <c r="J295" s="13">
        <v>4.5999999999999996</v>
      </c>
    </row>
    <row r="296" spans="1:10" ht="61.5" customHeight="1">
      <c r="A296" s="19">
        <v>92</v>
      </c>
      <c r="B296" s="24" t="s">
        <v>177</v>
      </c>
      <c r="C296" s="15" t="s">
        <v>18</v>
      </c>
      <c r="D296" s="3">
        <v>551</v>
      </c>
      <c r="E296" s="16" t="s">
        <v>54</v>
      </c>
      <c r="F296" s="4" t="s">
        <v>86</v>
      </c>
      <c r="G296" s="4" t="s">
        <v>112</v>
      </c>
      <c r="H296" s="6">
        <f>H297</f>
        <v>6.4</v>
      </c>
      <c r="I296" s="6">
        <f t="shared" ref="I296:J296" si="82">I297</f>
        <v>6.4</v>
      </c>
      <c r="J296" s="6">
        <f t="shared" si="82"/>
        <v>6.4</v>
      </c>
    </row>
    <row r="297" spans="1:10" ht="36" customHeight="1">
      <c r="A297" s="20"/>
      <c r="B297" s="25"/>
      <c r="C297" s="15" t="s">
        <v>15</v>
      </c>
      <c r="D297" s="3">
        <v>551</v>
      </c>
      <c r="E297" s="16" t="s">
        <v>54</v>
      </c>
      <c r="F297" s="4" t="s">
        <v>86</v>
      </c>
      <c r="G297" s="4" t="s">
        <v>112</v>
      </c>
      <c r="H297" s="6">
        <v>6.4</v>
      </c>
      <c r="I297" s="6">
        <v>6.4</v>
      </c>
      <c r="J297" s="6">
        <v>6.4</v>
      </c>
    </row>
    <row r="298" spans="1:10" ht="51" customHeight="1">
      <c r="A298" s="19">
        <v>93</v>
      </c>
      <c r="B298" s="21" t="s">
        <v>151</v>
      </c>
      <c r="C298" s="15" t="s">
        <v>18</v>
      </c>
      <c r="D298" s="3">
        <v>551</v>
      </c>
      <c r="E298" s="16" t="s">
        <v>54</v>
      </c>
      <c r="F298" s="4" t="s">
        <v>86</v>
      </c>
      <c r="G298" s="4" t="s">
        <v>153</v>
      </c>
      <c r="H298" s="6">
        <f>H299</f>
        <v>41.4</v>
      </c>
      <c r="I298" s="6">
        <f t="shared" ref="I298:J304" si="83">I299</f>
        <v>41.4</v>
      </c>
      <c r="J298" s="6">
        <f t="shared" si="83"/>
        <v>41.4</v>
      </c>
    </row>
    <row r="299" spans="1:10" ht="45.75" customHeight="1">
      <c r="A299" s="20"/>
      <c r="B299" s="22"/>
      <c r="C299" s="15" t="s">
        <v>15</v>
      </c>
      <c r="D299" s="3">
        <v>551</v>
      </c>
      <c r="E299" s="16" t="s">
        <v>54</v>
      </c>
      <c r="F299" s="4" t="s">
        <v>86</v>
      </c>
      <c r="G299" s="4" t="s">
        <v>153</v>
      </c>
      <c r="H299" s="6">
        <v>41.4</v>
      </c>
      <c r="I299" s="6">
        <v>41.4</v>
      </c>
      <c r="J299" s="6">
        <v>41.4</v>
      </c>
    </row>
    <row r="300" spans="1:10" ht="52.5" customHeight="1">
      <c r="A300" s="19">
        <v>94</v>
      </c>
      <c r="B300" s="21" t="s">
        <v>178</v>
      </c>
      <c r="C300" s="15" t="s">
        <v>18</v>
      </c>
      <c r="D300" s="3">
        <v>551</v>
      </c>
      <c r="E300" s="16" t="s">
        <v>54</v>
      </c>
      <c r="F300" s="4" t="s">
        <v>86</v>
      </c>
      <c r="G300" s="4" t="s">
        <v>51</v>
      </c>
      <c r="H300" s="6">
        <f>H301</f>
        <v>4</v>
      </c>
      <c r="I300" s="6">
        <f t="shared" si="83"/>
        <v>4</v>
      </c>
      <c r="J300" s="6">
        <f t="shared" si="83"/>
        <v>4</v>
      </c>
    </row>
    <row r="301" spans="1:10" ht="36" customHeight="1">
      <c r="A301" s="20"/>
      <c r="B301" s="22"/>
      <c r="C301" s="15" t="s">
        <v>15</v>
      </c>
      <c r="D301" s="3">
        <v>551</v>
      </c>
      <c r="E301" s="16" t="s">
        <v>54</v>
      </c>
      <c r="F301" s="4" t="s">
        <v>86</v>
      </c>
      <c r="G301" s="4" t="s">
        <v>51</v>
      </c>
      <c r="H301" s="6">
        <v>4</v>
      </c>
      <c r="I301" s="6">
        <v>4</v>
      </c>
      <c r="J301" s="6">
        <v>4</v>
      </c>
    </row>
    <row r="302" spans="1:10" ht="51" customHeight="1">
      <c r="A302" s="19">
        <v>95</v>
      </c>
      <c r="B302" s="24" t="s">
        <v>181</v>
      </c>
      <c r="C302" s="15" t="s">
        <v>18</v>
      </c>
      <c r="D302" s="3">
        <v>551</v>
      </c>
      <c r="E302" s="16" t="s">
        <v>54</v>
      </c>
      <c r="F302" s="4" t="s">
        <v>86</v>
      </c>
      <c r="G302" s="4" t="s">
        <v>112</v>
      </c>
      <c r="H302" s="6">
        <f>H303</f>
        <v>9.5</v>
      </c>
      <c r="I302" s="6">
        <f t="shared" si="83"/>
        <v>11.6</v>
      </c>
      <c r="J302" s="6">
        <f t="shared" si="83"/>
        <v>11.6</v>
      </c>
    </row>
    <row r="303" spans="1:10" ht="45.75" customHeight="1">
      <c r="A303" s="20"/>
      <c r="B303" s="25"/>
      <c r="C303" s="15" t="s">
        <v>15</v>
      </c>
      <c r="D303" s="3">
        <v>551</v>
      </c>
      <c r="E303" s="16" t="s">
        <v>54</v>
      </c>
      <c r="F303" s="4" t="s">
        <v>86</v>
      </c>
      <c r="G303" s="4" t="s">
        <v>112</v>
      </c>
      <c r="H303" s="6">
        <v>9.5</v>
      </c>
      <c r="I303" s="6">
        <v>11.6</v>
      </c>
      <c r="J303" s="6">
        <v>11.6</v>
      </c>
    </row>
    <row r="304" spans="1:10" ht="51" customHeight="1">
      <c r="A304" s="19">
        <v>96</v>
      </c>
      <c r="B304" s="21" t="s">
        <v>182</v>
      </c>
      <c r="C304" s="15" t="s">
        <v>18</v>
      </c>
      <c r="D304" s="3">
        <v>551</v>
      </c>
      <c r="E304" s="16" t="s">
        <v>54</v>
      </c>
      <c r="F304" s="4" t="s">
        <v>86</v>
      </c>
      <c r="G304" s="4" t="s">
        <v>112</v>
      </c>
      <c r="H304" s="6">
        <f>H305</f>
        <v>22.8</v>
      </c>
      <c r="I304" s="6">
        <f t="shared" si="83"/>
        <v>19.2</v>
      </c>
      <c r="J304" s="6">
        <f t="shared" si="83"/>
        <v>19.2</v>
      </c>
    </row>
    <row r="305" spans="1:10" ht="45.75" customHeight="1">
      <c r="A305" s="20"/>
      <c r="B305" s="22"/>
      <c r="C305" s="15" t="s">
        <v>15</v>
      </c>
      <c r="D305" s="3">
        <v>551</v>
      </c>
      <c r="E305" s="16" t="s">
        <v>54</v>
      </c>
      <c r="F305" s="4" t="s">
        <v>86</v>
      </c>
      <c r="G305" s="4" t="s">
        <v>112</v>
      </c>
      <c r="H305" s="6">
        <v>22.8</v>
      </c>
      <c r="I305" s="6">
        <v>19.2</v>
      </c>
      <c r="J305" s="6">
        <v>19.2</v>
      </c>
    </row>
    <row r="306" spans="1:10" ht="52.5" customHeight="1">
      <c r="A306" s="19">
        <v>97</v>
      </c>
      <c r="B306" s="34" t="s">
        <v>94</v>
      </c>
      <c r="C306" s="15" t="s">
        <v>18</v>
      </c>
      <c r="D306" s="3">
        <v>551</v>
      </c>
      <c r="E306" s="16" t="s">
        <v>54</v>
      </c>
      <c r="F306" s="4" t="s">
        <v>86</v>
      </c>
      <c r="G306" s="4" t="s">
        <v>51</v>
      </c>
      <c r="H306" s="28" t="s">
        <v>40</v>
      </c>
      <c r="I306" s="29"/>
      <c r="J306" s="30"/>
    </row>
    <row r="307" spans="1:10" ht="40.5" customHeight="1">
      <c r="A307" s="20"/>
      <c r="B307" s="34"/>
      <c r="C307" s="15" t="s">
        <v>15</v>
      </c>
      <c r="D307" s="3">
        <v>551</v>
      </c>
      <c r="E307" s="16" t="s">
        <v>54</v>
      </c>
      <c r="F307" s="4" t="s">
        <v>86</v>
      </c>
      <c r="G307" s="4" t="s">
        <v>51</v>
      </c>
      <c r="H307" s="31"/>
      <c r="I307" s="32"/>
      <c r="J307" s="33"/>
    </row>
    <row r="308" spans="1:10" ht="54" customHeight="1">
      <c r="A308" s="19">
        <v>98</v>
      </c>
      <c r="B308" s="34" t="s">
        <v>95</v>
      </c>
      <c r="C308" s="15" t="s">
        <v>18</v>
      </c>
      <c r="D308" s="3">
        <v>551</v>
      </c>
      <c r="E308" s="16" t="s">
        <v>54</v>
      </c>
      <c r="F308" s="4" t="s">
        <v>86</v>
      </c>
      <c r="G308" s="4" t="s">
        <v>51</v>
      </c>
      <c r="H308" s="6">
        <f>H309</f>
        <v>4</v>
      </c>
      <c r="I308" s="6">
        <f t="shared" ref="I308:J308" si="84">I309</f>
        <v>4</v>
      </c>
      <c r="J308" s="6">
        <f t="shared" si="84"/>
        <v>4</v>
      </c>
    </row>
    <row r="309" spans="1:10" ht="40.5" customHeight="1">
      <c r="A309" s="20"/>
      <c r="B309" s="34"/>
      <c r="C309" s="15" t="s">
        <v>15</v>
      </c>
      <c r="D309" s="3">
        <v>551</v>
      </c>
      <c r="E309" s="16" t="s">
        <v>54</v>
      </c>
      <c r="F309" s="4" t="s">
        <v>86</v>
      </c>
      <c r="G309" s="4" t="s">
        <v>51</v>
      </c>
      <c r="H309" s="6">
        <v>4</v>
      </c>
      <c r="I309" s="6">
        <v>4</v>
      </c>
      <c r="J309" s="6">
        <v>4</v>
      </c>
    </row>
    <row r="310" spans="1:10" ht="51.75" customHeight="1">
      <c r="A310" s="19">
        <v>99</v>
      </c>
      <c r="B310" s="34" t="s">
        <v>96</v>
      </c>
      <c r="C310" s="15" t="s">
        <v>18</v>
      </c>
      <c r="D310" s="3">
        <v>551</v>
      </c>
      <c r="E310" s="16" t="s">
        <v>54</v>
      </c>
      <c r="F310" s="4" t="s">
        <v>86</v>
      </c>
      <c r="G310" s="4" t="s">
        <v>51</v>
      </c>
      <c r="H310" s="28" t="s">
        <v>40</v>
      </c>
      <c r="I310" s="29"/>
      <c r="J310" s="30"/>
    </row>
    <row r="311" spans="1:10" ht="35.25" customHeight="1">
      <c r="A311" s="20"/>
      <c r="B311" s="34"/>
      <c r="C311" s="15" t="s">
        <v>15</v>
      </c>
      <c r="D311" s="3">
        <v>551</v>
      </c>
      <c r="E311" s="16" t="s">
        <v>54</v>
      </c>
      <c r="F311" s="4" t="s">
        <v>86</v>
      </c>
      <c r="G311" s="4" t="s">
        <v>51</v>
      </c>
      <c r="H311" s="31"/>
      <c r="I311" s="32"/>
      <c r="J311" s="33"/>
    </row>
    <row r="312" spans="1:10" ht="50.25" customHeight="1">
      <c r="A312" s="19">
        <v>100</v>
      </c>
      <c r="B312" s="34" t="s">
        <v>97</v>
      </c>
      <c r="C312" s="15" t="s">
        <v>18</v>
      </c>
      <c r="D312" s="3">
        <v>551</v>
      </c>
      <c r="E312" s="16" t="s">
        <v>54</v>
      </c>
      <c r="F312" s="4" t="s">
        <v>86</v>
      </c>
      <c r="G312" s="4" t="s">
        <v>51</v>
      </c>
      <c r="H312" s="28" t="s">
        <v>40</v>
      </c>
      <c r="I312" s="29"/>
      <c r="J312" s="30"/>
    </row>
    <row r="313" spans="1:10" ht="39.75" customHeight="1">
      <c r="A313" s="20"/>
      <c r="B313" s="34"/>
      <c r="C313" s="15" t="s">
        <v>15</v>
      </c>
      <c r="D313" s="3">
        <v>551</v>
      </c>
      <c r="E313" s="16" t="s">
        <v>54</v>
      </c>
      <c r="F313" s="4" t="s">
        <v>86</v>
      </c>
      <c r="G313" s="4" t="s">
        <v>51</v>
      </c>
      <c r="H313" s="31"/>
      <c r="I313" s="32"/>
      <c r="J313" s="33"/>
    </row>
    <row r="314" spans="1:10" ht="52.5" customHeight="1">
      <c r="A314" s="19">
        <v>101</v>
      </c>
      <c r="B314" s="34" t="s">
        <v>98</v>
      </c>
      <c r="C314" s="15" t="s">
        <v>18</v>
      </c>
      <c r="D314" s="3">
        <v>551</v>
      </c>
      <c r="E314" s="16" t="s">
        <v>54</v>
      </c>
      <c r="F314" s="4" t="s">
        <v>86</v>
      </c>
      <c r="G314" s="4" t="s">
        <v>51</v>
      </c>
      <c r="H314" s="28" t="s">
        <v>40</v>
      </c>
      <c r="I314" s="29"/>
      <c r="J314" s="30"/>
    </row>
    <row r="315" spans="1:10" ht="39" customHeight="1">
      <c r="A315" s="20"/>
      <c r="B315" s="34"/>
      <c r="C315" s="15" t="s">
        <v>15</v>
      </c>
      <c r="D315" s="3">
        <v>551</v>
      </c>
      <c r="E315" s="16" t="s">
        <v>54</v>
      </c>
      <c r="F315" s="4" t="s">
        <v>86</v>
      </c>
      <c r="G315" s="4" t="s">
        <v>51</v>
      </c>
      <c r="H315" s="31"/>
      <c r="I315" s="32"/>
      <c r="J315" s="33"/>
    </row>
    <row r="316" spans="1:10" ht="53.25" customHeight="1">
      <c r="A316" s="19">
        <v>102</v>
      </c>
      <c r="B316" s="34" t="s">
        <v>173</v>
      </c>
      <c r="C316" s="15" t="s">
        <v>18</v>
      </c>
      <c r="D316" s="3">
        <v>551</v>
      </c>
      <c r="E316" s="16" t="s">
        <v>54</v>
      </c>
      <c r="F316" s="4" t="s">
        <v>86</v>
      </c>
      <c r="G316" s="4" t="s">
        <v>51</v>
      </c>
      <c r="H316" s="6">
        <f>H317</f>
        <v>1.8</v>
      </c>
      <c r="I316" s="6">
        <f t="shared" ref="I316:J316" si="85">I317</f>
        <v>1.8</v>
      </c>
      <c r="J316" s="6">
        <f t="shared" si="85"/>
        <v>1.8</v>
      </c>
    </row>
    <row r="317" spans="1:10" ht="35.25" customHeight="1">
      <c r="A317" s="20"/>
      <c r="B317" s="34"/>
      <c r="C317" s="15" t="s">
        <v>15</v>
      </c>
      <c r="D317" s="3">
        <v>551</v>
      </c>
      <c r="E317" s="16" t="s">
        <v>54</v>
      </c>
      <c r="F317" s="4" t="s">
        <v>86</v>
      </c>
      <c r="G317" s="4" t="s">
        <v>51</v>
      </c>
      <c r="H317" s="6">
        <v>1.8</v>
      </c>
      <c r="I317" s="6">
        <v>1.8</v>
      </c>
      <c r="J317" s="6">
        <v>1.8</v>
      </c>
    </row>
    <row r="318" spans="1:10" ht="48" customHeight="1">
      <c r="A318" s="19">
        <v>103</v>
      </c>
      <c r="B318" s="34" t="s">
        <v>67</v>
      </c>
      <c r="C318" s="15" t="s">
        <v>18</v>
      </c>
      <c r="D318" s="3">
        <v>551</v>
      </c>
      <c r="E318" s="16" t="s">
        <v>54</v>
      </c>
      <c r="F318" s="4" t="s">
        <v>86</v>
      </c>
      <c r="G318" s="4" t="s">
        <v>51</v>
      </c>
      <c r="H318" s="28" t="s">
        <v>40</v>
      </c>
      <c r="I318" s="29"/>
      <c r="J318" s="30"/>
    </row>
    <row r="319" spans="1:10" ht="36.75" customHeight="1">
      <c r="A319" s="20"/>
      <c r="B319" s="34"/>
      <c r="C319" s="15" t="s">
        <v>15</v>
      </c>
      <c r="D319" s="3">
        <v>551</v>
      </c>
      <c r="E319" s="16" t="s">
        <v>54</v>
      </c>
      <c r="F319" s="4" t="s">
        <v>86</v>
      </c>
      <c r="G319" s="4" t="s">
        <v>51</v>
      </c>
      <c r="H319" s="31"/>
      <c r="I319" s="32"/>
      <c r="J319" s="33"/>
    </row>
    <row r="320" spans="1:10" ht="49.5" customHeight="1">
      <c r="A320" s="19">
        <v>104</v>
      </c>
      <c r="B320" s="34" t="s">
        <v>99</v>
      </c>
      <c r="C320" s="15" t="s">
        <v>18</v>
      </c>
      <c r="D320" s="3">
        <v>551</v>
      </c>
      <c r="E320" s="16" t="s">
        <v>54</v>
      </c>
      <c r="F320" s="4" t="s">
        <v>86</v>
      </c>
      <c r="G320" s="4" t="s">
        <v>51</v>
      </c>
      <c r="H320" s="28" t="s">
        <v>40</v>
      </c>
      <c r="I320" s="29"/>
      <c r="J320" s="30"/>
    </row>
    <row r="321" spans="1:10" ht="36" customHeight="1">
      <c r="A321" s="20"/>
      <c r="B321" s="34"/>
      <c r="C321" s="15" t="s">
        <v>15</v>
      </c>
      <c r="D321" s="3">
        <v>551</v>
      </c>
      <c r="E321" s="16" t="s">
        <v>54</v>
      </c>
      <c r="F321" s="4" t="s">
        <v>86</v>
      </c>
      <c r="G321" s="4" t="s">
        <v>51</v>
      </c>
      <c r="H321" s="31"/>
      <c r="I321" s="32"/>
      <c r="J321" s="33"/>
    </row>
    <row r="322" spans="1:10" ht="48" customHeight="1">
      <c r="A322" s="19">
        <v>105</v>
      </c>
      <c r="B322" s="34" t="s">
        <v>152</v>
      </c>
      <c r="C322" s="15" t="s">
        <v>18</v>
      </c>
      <c r="D322" s="3">
        <v>551</v>
      </c>
      <c r="E322" s="16" t="s">
        <v>54</v>
      </c>
      <c r="F322" s="4" t="s">
        <v>86</v>
      </c>
      <c r="G322" s="4" t="s">
        <v>51</v>
      </c>
      <c r="H322" s="6">
        <f>H323</f>
        <v>5.4</v>
      </c>
      <c r="I322" s="6">
        <f t="shared" ref="I322:J322" si="86">I323</f>
        <v>6</v>
      </c>
      <c r="J322" s="6">
        <f t="shared" si="86"/>
        <v>6</v>
      </c>
    </row>
    <row r="323" spans="1:10" ht="39" customHeight="1">
      <c r="A323" s="20"/>
      <c r="B323" s="34"/>
      <c r="C323" s="15" t="s">
        <v>15</v>
      </c>
      <c r="D323" s="3">
        <v>551</v>
      </c>
      <c r="E323" s="16" t="s">
        <v>54</v>
      </c>
      <c r="F323" s="4" t="s">
        <v>86</v>
      </c>
      <c r="G323" s="4" t="s">
        <v>51</v>
      </c>
      <c r="H323" s="6">
        <v>5.4</v>
      </c>
      <c r="I323" s="6">
        <v>6</v>
      </c>
      <c r="J323" s="6">
        <v>6</v>
      </c>
    </row>
    <row r="324" spans="1:10" ht="60.75" customHeight="1">
      <c r="A324" s="19">
        <v>106</v>
      </c>
      <c r="B324" s="34" t="s">
        <v>180</v>
      </c>
      <c r="C324" s="15" t="s">
        <v>18</v>
      </c>
      <c r="D324" s="3">
        <v>551</v>
      </c>
      <c r="E324" s="16" t="s">
        <v>54</v>
      </c>
      <c r="F324" s="4" t="s">
        <v>86</v>
      </c>
      <c r="G324" s="4" t="s">
        <v>153</v>
      </c>
      <c r="H324" s="6">
        <f>H325</f>
        <v>57.4</v>
      </c>
      <c r="I324" s="6">
        <f t="shared" ref="I324:J324" si="87">I325</f>
        <v>57.379999999999995</v>
      </c>
      <c r="J324" s="6">
        <f t="shared" si="87"/>
        <v>57.379999999999995</v>
      </c>
    </row>
    <row r="325" spans="1:10" ht="36" customHeight="1">
      <c r="A325" s="20"/>
      <c r="B325" s="34"/>
      <c r="C325" s="15" t="s">
        <v>15</v>
      </c>
      <c r="D325" s="3">
        <v>551</v>
      </c>
      <c r="E325" s="16" t="s">
        <v>54</v>
      </c>
      <c r="F325" s="4" t="s">
        <v>86</v>
      </c>
      <c r="G325" s="4" t="s">
        <v>153</v>
      </c>
      <c r="H325" s="6">
        <f>57.4</f>
        <v>57.4</v>
      </c>
      <c r="I325" s="6">
        <f t="shared" ref="I325:J325" si="88">57.4-0.02</f>
        <v>57.379999999999995</v>
      </c>
      <c r="J325" s="6">
        <f t="shared" si="88"/>
        <v>57.379999999999995</v>
      </c>
    </row>
    <row r="326" spans="1:10" ht="65.25" customHeight="1">
      <c r="B326" s="7"/>
      <c r="C326" s="7"/>
      <c r="D326" s="7"/>
      <c r="E326" s="7"/>
      <c r="F326" s="7"/>
      <c r="G326" s="7"/>
      <c r="H326" s="7"/>
      <c r="I326" s="7"/>
      <c r="J326" s="7"/>
    </row>
    <row r="327" spans="1:10" ht="65.25" customHeight="1">
      <c r="B327" s="7"/>
      <c r="C327" s="7"/>
      <c r="D327" s="7"/>
      <c r="E327" s="7"/>
      <c r="F327" s="7"/>
      <c r="G327" s="7"/>
      <c r="H327" s="7"/>
      <c r="I327" s="7"/>
      <c r="J327" s="7"/>
    </row>
    <row r="328" spans="1:10" ht="65.25" customHeight="1">
      <c r="B328" s="7"/>
      <c r="C328" s="7"/>
      <c r="D328" s="7"/>
      <c r="E328" s="7"/>
      <c r="F328" s="7"/>
      <c r="G328" s="7"/>
      <c r="H328" s="7"/>
      <c r="I328" s="7"/>
      <c r="J328" s="7"/>
    </row>
    <row r="329" spans="1:10" ht="65.25" customHeight="1">
      <c r="B329" s="7"/>
      <c r="C329" s="7"/>
      <c r="D329" s="7"/>
      <c r="E329" s="7"/>
      <c r="F329" s="7"/>
      <c r="G329" s="7"/>
      <c r="H329" s="7"/>
      <c r="I329" s="7"/>
      <c r="J329" s="7"/>
    </row>
    <row r="330" spans="1:10" ht="65.25" customHeight="1">
      <c r="B330" s="7"/>
      <c r="C330" s="7"/>
      <c r="D330" s="7"/>
      <c r="E330" s="7"/>
      <c r="F330" s="7"/>
      <c r="G330" s="7"/>
      <c r="H330" s="7"/>
      <c r="I330" s="7"/>
      <c r="J330" s="7"/>
    </row>
    <row r="331" spans="1:10" ht="65.25" customHeight="1">
      <c r="B331" s="7"/>
      <c r="C331" s="7"/>
      <c r="D331" s="7"/>
      <c r="E331" s="7"/>
      <c r="F331" s="7"/>
      <c r="G331" s="7"/>
      <c r="H331" s="7"/>
      <c r="I331" s="7"/>
      <c r="J331" s="7"/>
    </row>
    <row r="332" spans="1:10" ht="65.25" customHeight="1">
      <c r="B332" s="7"/>
      <c r="C332" s="7"/>
      <c r="D332" s="7"/>
      <c r="E332" s="7"/>
      <c r="F332" s="7"/>
      <c r="G332" s="7"/>
      <c r="H332" s="7"/>
      <c r="I332" s="7"/>
      <c r="J332" s="7"/>
    </row>
    <row r="333" spans="1:10" ht="65.25" customHeight="1">
      <c r="B333" s="7"/>
      <c r="C333" s="7"/>
      <c r="D333" s="7"/>
      <c r="E333" s="7"/>
      <c r="F333" s="7"/>
      <c r="G333" s="7"/>
      <c r="H333" s="7"/>
      <c r="I333" s="7"/>
      <c r="J333" s="7"/>
    </row>
    <row r="334" spans="1:10" ht="65.25" customHeight="1">
      <c r="B334" s="7"/>
      <c r="C334" s="7"/>
      <c r="D334" s="7"/>
      <c r="E334" s="7"/>
      <c r="F334" s="7"/>
      <c r="G334" s="7"/>
      <c r="H334" s="7"/>
      <c r="I334" s="7"/>
      <c r="J334" s="7"/>
    </row>
    <row r="335" spans="1:10" ht="65.25" customHeight="1">
      <c r="B335" s="7"/>
      <c r="C335" s="7"/>
      <c r="D335" s="7"/>
      <c r="E335" s="7"/>
      <c r="F335" s="7"/>
      <c r="G335" s="7"/>
      <c r="H335" s="7"/>
      <c r="I335" s="7"/>
      <c r="J335" s="7"/>
    </row>
    <row r="336" spans="1:10" ht="65.25" customHeight="1">
      <c r="B336" s="7"/>
      <c r="C336" s="7"/>
      <c r="D336" s="7"/>
      <c r="E336" s="7"/>
      <c r="F336" s="7"/>
      <c r="G336" s="7"/>
      <c r="H336" s="7"/>
      <c r="I336" s="7"/>
      <c r="J336" s="7"/>
    </row>
    <row r="337" spans="2:10" ht="65.25" customHeight="1">
      <c r="B337" s="7"/>
      <c r="C337" s="7"/>
      <c r="D337" s="7"/>
      <c r="E337" s="7"/>
      <c r="F337" s="7"/>
      <c r="G337" s="7"/>
      <c r="H337" s="7"/>
      <c r="I337" s="7"/>
      <c r="J337" s="7"/>
    </row>
    <row r="338" spans="2:10" ht="65.25" customHeight="1">
      <c r="B338" s="7"/>
      <c r="C338" s="7"/>
      <c r="D338" s="7"/>
      <c r="E338" s="7"/>
      <c r="F338" s="7"/>
      <c r="G338" s="7"/>
      <c r="H338" s="7"/>
      <c r="I338" s="7"/>
      <c r="J338" s="7"/>
    </row>
    <row r="339" spans="2:10" ht="65.25" customHeight="1">
      <c r="B339" s="7"/>
      <c r="C339" s="7"/>
      <c r="D339" s="7"/>
      <c r="E339" s="7"/>
      <c r="F339" s="7"/>
      <c r="G339" s="7"/>
      <c r="H339" s="7"/>
      <c r="I339" s="7"/>
      <c r="J339" s="7"/>
    </row>
    <row r="340" spans="2:10" ht="65.25" customHeight="1">
      <c r="B340" s="7"/>
      <c r="C340" s="7"/>
      <c r="D340" s="7"/>
      <c r="E340" s="7"/>
      <c r="F340" s="7"/>
      <c r="G340" s="7"/>
      <c r="H340" s="7"/>
      <c r="I340" s="7"/>
      <c r="J340" s="7"/>
    </row>
    <row r="341" spans="2:10" ht="65.25" customHeight="1">
      <c r="B341" s="7"/>
      <c r="C341" s="7"/>
      <c r="D341" s="7"/>
      <c r="E341" s="7"/>
      <c r="F341" s="7"/>
      <c r="G341" s="7"/>
      <c r="H341" s="7"/>
      <c r="I341" s="7"/>
      <c r="J341" s="7"/>
    </row>
    <row r="342" spans="2:10" ht="65.25" customHeight="1">
      <c r="B342" s="7"/>
      <c r="C342" s="7"/>
      <c r="D342" s="7"/>
      <c r="E342" s="7"/>
      <c r="F342" s="7"/>
      <c r="G342" s="7"/>
      <c r="H342" s="7"/>
      <c r="I342" s="7"/>
      <c r="J342" s="7"/>
    </row>
    <row r="343" spans="2:10" ht="65.25" customHeight="1">
      <c r="B343" s="7"/>
      <c r="C343" s="7"/>
      <c r="D343" s="7"/>
      <c r="E343" s="7"/>
      <c r="F343" s="7"/>
      <c r="G343" s="7"/>
      <c r="H343" s="7"/>
      <c r="I343" s="7"/>
      <c r="J343" s="7"/>
    </row>
    <row r="344" spans="2:10" ht="65.25" customHeight="1">
      <c r="B344" s="7"/>
      <c r="C344" s="7"/>
      <c r="D344" s="7"/>
      <c r="E344" s="7"/>
      <c r="F344" s="7"/>
      <c r="G344" s="7"/>
      <c r="H344" s="7"/>
      <c r="I344" s="7"/>
      <c r="J344" s="7"/>
    </row>
    <row r="345" spans="2:10" ht="65.25" customHeight="1">
      <c r="B345" s="7"/>
      <c r="C345" s="7"/>
      <c r="D345" s="7"/>
      <c r="E345" s="7"/>
      <c r="F345" s="7"/>
      <c r="G345" s="7"/>
      <c r="H345" s="7"/>
      <c r="I345" s="7"/>
      <c r="J345" s="7"/>
    </row>
    <row r="346" spans="2:10" ht="65.25" customHeight="1">
      <c r="B346" s="7"/>
      <c r="C346" s="7"/>
      <c r="D346" s="7"/>
      <c r="E346" s="7"/>
      <c r="F346" s="7"/>
      <c r="G346" s="7"/>
      <c r="H346" s="7"/>
      <c r="I346" s="7"/>
      <c r="J346" s="7"/>
    </row>
    <row r="347" spans="2:10" ht="65.25" customHeight="1">
      <c r="B347" s="7"/>
      <c r="C347" s="7"/>
      <c r="D347" s="7"/>
      <c r="E347" s="7"/>
      <c r="F347" s="7"/>
      <c r="G347" s="7"/>
      <c r="H347" s="7"/>
      <c r="I347" s="7"/>
      <c r="J347" s="7"/>
    </row>
    <row r="348" spans="2:10" ht="65.25" customHeight="1">
      <c r="B348" s="7"/>
      <c r="C348" s="7"/>
      <c r="D348" s="7"/>
      <c r="E348" s="7"/>
      <c r="F348" s="7"/>
      <c r="G348" s="7"/>
      <c r="H348" s="7"/>
      <c r="I348" s="7"/>
      <c r="J348" s="7"/>
    </row>
    <row r="349" spans="2:10" ht="65.25" customHeight="1">
      <c r="B349" s="7"/>
      <c r="C349" s="7"/>
      <c r="D349" s="7"/>
      <c r="E349" s="7"/>
      <c r="F349" s="7"/>
      <c r="G349" s="7"/>
      <c r="H349" s="7"/>
      <c r="I349" s="7"/>
      <c r="J349" s="7"/>
    </row>
    <row r="350" spans="2:10" ht="65.25" customHeight="1">
      <c r="B350" s="7"/>
      <c r="C350" s="7"/>
      <c r="D350" s="7"/>
      <c r="E350" s="7"/>
      <c r="F350" s="7"/>
      <c r="G350" s="7"/>
      <c r="H350" s="7"/>
      <c r="I350" s="7"/>
      <c r="J350" s="7"/>
    </row>
    <row r="351" spans="2:10" ht="65.25" customHeight="1">
      <c r="B351" s="7"/>
      <c r="C351" s="7"/>
      <c r="D351" s="7"/>
      <c r="E351" s="7"/>
      <c r="F351" s="7"/>
      <c r="G351" s="7"/>
      <c r="H351" s="7"/>
      <c r="I351" s="7"/>
      <c r="J351" s="7"/>
    </row>
    <row r="352" spans="2:10" ht="65.25" customHeight="1">
      <c r="B352" s="7"/>
      <c r="C352" s="7"/>
      <c r="D352" s="7"/>
      <c r="E352" s="7"/>
      <c r="F352" s="7"/>
      <c r="G352" s="7"/>
      <c r="H352" s="7"/>
      <c r="I352" s="7"/>
      <c r="J352" s="7"/>
    </row>
    <row r="353" spans="2:10" ht="65.25" customHeight="1">
      <c r="B353" s="7"/>
      <c r="C353" s="7"/>
      <c r="D353" s="7"/>
      <c r="E353" s="7"/>
      <c r="F353" s="7"/>
      <c r="G353" s="7"/>
      <c r="H353" s="7"/>
      <c r="I353" s="7"/>
      <c r="J353" s="7"/>
    </row>
    <row r="354" spans="2:10" ht="65.25" customHeight="1">
      <c r="B354" s="7"/>
      <c r="C354" s="7"/>
      <c r="D354" s="7"/>
      <c r="E354" s="7"/>
      <c r="F354" s="7"/>
      <c r="G354" s="7"/>
      <c r="H354" s="7"/>
      <c r="I354" s="7"/>
      <c r="J354" s="7"/>
    </row>
    <row r="355" spans="2:10" ht="65.25" customHeight="1">
      <c r="B355" s="7"/>
      <c r="C355" s="7"/>
      <c r="D355" s="7"/>
      <c r="E355" s="7"/>
      <c r="F355" s="7"/>
      <c r="G355" s="7"/>
      <c r="H355" s="7"/>
      <c r="I355" s="7"/>
      <c r="J355" s="7"/>
    </row>
    <row r="356" spans="2:10" ht="65.25" customHeight="1">
      <c r="B356" s="7"/>
      <c r="C356" s="7"/>
      <c r="D356" s="7"/>
      <c r="E356" s="7"/>
      <c r="F356" s="7"/>
      <c r="G356" s="7"/>
      <c r="H356" s="7"/>
      <c r="I356" s="7"/>
      <c r="J356" s="7"/>
    </row>
    <row r="357" spans="2:10" ht="65.25" customHeight="1">
      <c r="B357" s="7"/>
      <c r="C357" s="7"/>
      <c r="D357" s="7"/>
      <c r="E357" s="7"/>
      <c r="F357" s="7"/>
      <c r="G357" s="7"/>
      <c r="H357" s="7"/>
      <c r="I357" s="7"/>
      <c r="J357" s="7"/>
    </row>
    <row r="358" spans="2:10" ht="65.25" customHeight="1">
      <c r="B358" s="7"/>
      <c r="C358" s="7"/>
      <c r="D358" s="7"/>
      <c r="E358" s="7"/>
      <c r="F358" s="7"/>
      <c r="G358" s="7"/>
      <c r="H358" s="7"/>
      <c r="I358" s="7"/>
      <c r="J358" s="7"/>
    </row>
    <row r="359" spans="2:10" ht="65.25" customHeight="1">
      <c r="B359" s="7"/>
      <c r="C359" s="7"/>
      <c r="D359" s="7"/>
      <c r="E359" s="7"/>
      <c r="F359" s="7"/>
      <c r="G359" s="7"/>
      <c r="H359" s="7"/>
      <c r="I359" s="7"/>
      <c r="J359" s="7"/>
    </row>
    <row r="360" spans="2:10" ht="65.25" customHeight="1">
      <c r="B360" s="7"/>
      <c r="C360" s="7"/>
      <c r="D360" s="7"/>
      <c r="E360" s="7"/>
      <c r="F360" s="7"/>
      <c r="G360" s="7"/>
      <c r="H360" s="7"/>
      <c r="I360" s="7"/>
      <c r="J360" s="7"/>
    </row>
    <row r="361" spans="2:10" ht="65.25" customHeight="1">
      <c r="B361" s="7"/>
      <c r="C361" s="7"/>
      <c r="D361" s="7"/>
      <c r="E361" s="7"/>
      <c r="F361" s="7"/>
      <c r="G361" s="7"/>
      <c r="H361" s="7"/>
      <c r="I361" s="7"/>
      <c r="J361" s="7"/>
    </row>
    <row r="362" spans="2:10" ht="65.25" customHeight="1">
      <c r="B362" s="7"/>
      <c r="C362" s="7"/>
      <c r="D362" s="7"/>
      <c r="E362" s="7"/>
      <c r="F362" s="7"/>
      <c r="G362" s="7"/>
      <c r="H362" s="7"/>
      <c r="I362" s="7"/>
      <c r="J362" s="7"/>
    </row>
    <row r="363" spans="2:10" ht="65.25" customHeight="1">
      <c r="B363" s="7"/>
      <c r="C363" s="7"/>
      <c r="D363" s="7"/>
      <c r="E363" s="7"/>
      <c r="F363" s="7"/>
      <c r="G363" s="7"/>
      <c r="H363" s="7"/>
      <c r="I363" s="7"/>
      <c r="J363" s="7"/>
    </row>
    <row r="364" spans="2:10" ht="65.25" customHeight="1">
      <c r="B364" s="7"/>
      <c r="C364" s="7"/>
      <c r="D364" s="7"/>
      <c r="E364" s="7"/>
      <c r="F364" s="7"/>
      <c r="G364" s="7"/>
      <c r="H364" s="7"/>
      <c r="I364" s="7"/>
      <c r="J364" s="7"/>
    </row>
    <row r="365" spans="2:10" ht="65.25" customHeight="1">
      <c r="B365" s="7"/>
      <c r="C365" s="7"/>
      <c r="D365" s="7"/>
      <c r="E365" s="7"/>
      <c r="F365" s="7"/>
      <c r="G365" s="7"/>
      <c r="H365" s="7"/>
      <c r="I365" s="7"/>
      <c r="J365" s="7"/>
    </row>
    <row r="366" spans="2:10" ht="65.25" customHeight="1">
      <c r="B366" s="7"/>
      <c r="C366" s="7"/>
      <c r="D366" s="7"/>
      <c r="E366" s="7"/>
      <c r="F366" s="7"/>
      <c r="G366" s="7"/>
      <c r="H366" s="7"/>
      <c r="I366" s="7"/>
      <c r="J366" s="7"/>
    </row>
    <row r="367" spans="2:10" ht="65.25" customHeight="1">
      <c r="B367" s="7"/>
      <c r="C367" s="7"/>
      <c r="D367" s="7"/>
      <c r="E367" s="7"/>
      <c r="F367" s="7"/>
      <c r="G367" s="7"/>
      <c r="H367" s="7"/>
      <c r="I367" s="7"/>
      <c r="J367" s="7"/>
    </row>
    <row r="368" spans="2:10" ht="65.25" customHeight="1">
      <c r="B368" s="7"/>
      <c r="C368" s="7"/>
      <c r="D368" s="7"/>
      <c r="E368" s="7"/>
      <c r="F368" s="7"/>
      <c r="G368" s="7"/>
      <c r="H368" s="7"/>
      <c r="I368" s="7"/>
      <c r="J368" s="7"/>
    </row>
    <row r="369" spans="2:10" ht="65.25" customHeight="1">
      <c r="B369" s="7"/>
      <c r="C369" s="7"/>
      <c r="D369" s="7"/>
      <c r="E369" s="7"/>
      <c r="F369" s="7"/>
      <c r="G369" s="7"/>
      <c r="H369" s="7"/>
      <c r="I369" s="7"/>
      <c r="J369" s="7"/>
    </row>
    <row r="370" spans="2:10" ht="65.25" customHeight="1">
      <c r="B370" s="7"/>
      <c r="C370" s="7"/>
      <c r="D370" s="7"/>
      <c r="E370" s="7"/>
      <c r="F370" s="7"/>
      <c r="G370" s="7"/>
      <c r="H370" s="7"/>
      <c r="I370" s="7"/>
      <c r="J370" s="7"/>
    </row>
    <row r="371" spans="2:10" ht="65.25" customHeight="1">
      <c r="B371" s="7"/>
      <c r="C371" s="7"/>
      <c r="D371" s="7"/>
      <c r="E371" s="7"/>
      <c r="F371" s="7"/>
      <c r="G371" s="7"/>
      <c r="H371" s="7"/>
      <c r="I371" s="7"/>
      <c r="J371" s="7"/>
    </row>
    <row r="372" spans="2:10" ht="65.25" customHeight="1">
      <c r="B372" s="7"/>
      <c r="C372" s="7"/>
      <c r="D372" s="7"/>
      <c r="E372" s="7"/>
      <c r="F372" s="7"/>
      <c r="G372" s="7"/>
      <c r="H372" s="7"/>
      <c r="I372" s="7"/>
      <c r="J372" s="7"/>
    </row>
    <row r="373" spans="2:10" ht="65.25" customHeight="1">
      <c r="B373" s="7"/>
      <c r="C373" s="7"/>
      <c r="D373" s="7"/>
      <c r="E373" s="7"/>
      <c r="F373" s="7"/>
      <c r="G373" s="7"/>
      <c r="H373" s="7"/>
      <c r="I373" s="7"/>
      <c r="J373" s="7"/>
    </row>
    <row r="374" spans="2:10" ht="65.25" customHeight="1">
      <c r="B374" s="7"/>
      <c r="C374" s="7"/>
      <c r="D374" s="7"/>
      <c r="E374" s="7"/>
      <c r="F374" s="7"/>
      <c r="G374" s="7"/>
      <c r="H374" s="7"/>
      <c r="I374" s="7"/>
      <c r="J374" s="7"/>
    </row>
    <row r="375" spans="2:10" ht="65.25" customHeight="1">
      <c r="B375" s="7"/>
      <c r="C375" s="7"/>
      <c r="D375" s="7"/>
      <c r="E375" s="7"/>
      <c r="F375" s="7"/>
      <c r="G375" s="7"/>
      <c r="H375" s="7"/>
      <c r="I375" s="7"/>
      <c r="J375" s="7"/>
    </row>
    <row r="376" spans="2:10" ht="65.25" customHeight="1">
      <c r="B376" s="7"/>
      <c r="C376" s="7"/>
      <c r="D376" s="7"/>
      <c r="E376" s="7"/>
      <c r="F376" s="7"/>
      <c r="G376" s="7"/>
      <c r="H376" s="7"/>
      <c r="I376" s="7"/>
      <c r="J376" s="7"/>
    </row>
    <row r="377" spans="2:10" ht="65.25" customHeight="1">
      <c r="B377" s="7"/>
      <c r="C377" s="7"/>
      <c r="D377" s="7"/>
      <c r="E377" s="7"/>
      <c r="F377" s="7"/>
      <c r="G377" s="7"/>
      <c r="H377" s="7"/>
      <c r="I377" s="7"/>
      <c r="J377" s="7"/>
    </row>
    <row r="378" spans="2:10" ht="65.25" customHeight="1">
      <c r="B378" s="7"/>
      <c r="C378" s="7"/>
      <c r="D378" s="7"/>
      <c r="E378" s="7"/>
      <c r="F378" s="7"/>
      <c r="G378" s="7"/>
      <c r="H378" s="7"/>
      <c r="I378" s="7"/>
      <c r="J378" s="7"/>
    </row>
    <row r="379" spans="2:10" ht="65.25" customHeight="1">
      <c r="B379" s="7"/>
      <c r="C379" s="7"/>
      <c r="D379" s="7"/>
      <c r="E379" s="7"/>
      <c r="F379" s="7"/>
      <c r="G379" s="7"/>
      <c r="H379" s="7"/>
      <c r="I379" s="7"/>
      <c r="J379" s="7"/>
    </row>
    <row r="380" spans="2:10" ht="65.25" customHeight="1">
      <c r="B380" s="7"/>
      <c r="C380" s="7"/>
      <c r="D380" s="7"/>
      <c r="E380" s="7"/>
      <c r="F380" s="7"/>
      <c r="G380" s="7"/>
      <c r="H380" s="7"/>
      <c r="I380" s="7"/>
      <c r="J380" s="7"/>
    </row>
    <row r="381" spans="2:10" ht="65.25" customHeight="1">
      <c r="B381" s="7"/>
      <c r="C381" s="7"/>
      <c r="D381" s="7"/>
      <c r="E381" s="7"/>
      <c r="F381" s="7"/>
      <c r="G381" s="7"/>
      <c r="H381" s="7"/>
      <c r="I381" s="7"/>
      <c r="J381" s="7"/>
    </row>
    <row r="382" spans="2:10" ht="65.25" customHeight="1">
      <c r="B382" s="7"/>
      <c r="C382" s="7"/>
      <c r="D382" s="7"/>
      <c r="E382" s="7"/>
      <c r="F382" s="7"/>
      <c r="G382" s="7"/>
      <c r="H382" s="7"/>
      <c r="I382" s="7"/>
      <c r="J382" s="7"/>
    </row>
    <row r="383" spans="2:10" ht="65.25" customHeight="1">
      <c r="B383" s="7"/>
      <c r="C383" s="7"/>
      <c r="D383" s="7"/>
      <c r="E383" s="7"/>
      <c r="F383" s="7"/>
      <c r="G383" s="7"/>
      <c r="H383" s="7"/>
      <c r="I383" s="7"/>
      <c r="J383" s="7"/>
    </row>
    <row r="384" spans="2:10" ht="65.25" customHeight="1">
      <c r="B384" s="7"/>
      <c r="C384" s="7"/>
      <c r="D384" s="7"/>
      <c r="E384" s="7"/>
      <c r="F384" s="7"/>
      <c r="G384" s="7"/>
      <c r="H384" s="7"/>
      <c r="I384" s="7"/>
      <c r="J384" s="7"/>
    </row>
    <row r="385" spans="2:10" ht="65.25" customHeight="1">
      <c r="B385" s="7"/>
      <c r="C385" s="7"/>
      <c r="D385" s="7"/>
      <c r="E385" s="7"/>
      <c r="F385" s="7"/>
      <c r="G385" s="7"/>
      <c r="H385" s="7"/>
      <c r="I385" s="7"/>
      <c r="J385" s="7"/>
    </row>
    <row r="386" spans="2:10" ht="65.25" customHeight="1">
      <c r="B386" s="7"/>
      <c r="C386" s="7"/>
      <c r="D386" s="7"/>
      <c r="E386" s="7"/>
      <c r="F386" s="7"/>
      <c r="G386" s="7"/>
      <c r="H386" s="7"/>
      <c r="I386" s="7"/>
      <c r="J386" s="7"/>
    </row>
    <row r="387" spans="2:10" ht="65.25" customHeight="1">
      <c r="B387" s="7"/>
      <c r="C387" s="7"/>
      <c r="D387" s="7"/>
      <c r="E387" s="7"/>
      <c r="F387" s="7"/>
      <c r="G387" s="7"/>
      <c r="H387" s="7"/>
      <c r="I387" s="7"/>
      <c r="J387" s="7"/>
    </row>
    <row r="388" spans="2:10" ht="65.25" customHeight="1">
      <c r="B388" s="7"/>
      <c r="C388" s="7"/>
      <c r="D388" s="7"/>
      <c r="E388" s="7"/>
      <c r="F388" s="7"/>
      <c r="G388" s="7"/>
      <c r="H388" s="7"/>
      <c r="I388" s="7"/>
      <c r="J388" s="7"/>
    </row>
    <row r="389" spans="2:10" ht="65.25" customHeight="1">
      <c r="B389" s="7"/>
      <c r="C389" s="7"/>
      <c r="D389" s="7"/>
      <c r="E389" s="7"/>
      <c r="F389" s="7"/>
      <c r="G389" s="7"/>
      <c r="H389" s="7"/>
      <c r="I389" s="7"/>
      <c r="J389" s="7"/>
    </row>
    <row r="390" spans="2:10" ht="65.25" customHeight="1">
      <c r="B390" s="7"/>
      <c r="C390" s="7"/>
      <c r="D390" s="7"/>
      <c r="E390" s="7"/>
      <c r="F390" s="7"/>
      <c r="G390" s="7"/>
      <c r="H390" s="7"/>
      <c r="I390" s="7"/>
      <c r="J390" s="7"/>
    </row>
    <row r="391" spans="2:10" ht="65.25" customHeight="1">
      <c r="B391" s="7"/>
      <c r="C391" s="7"/>
      <c r="D391" s="7"/>
      <c r="E391" s="7"/>
      <c r="F391" s="7"/>
      <c r="G391" s="7"/>
      <c r="H391" s="7"/>
      <c r="I391" s="7"/>
      <c r="J391" s="7"/>
    </row>
    <row r="392" spans="2:10" ht="65.25" customHeight="1">
      <c r="B392" s="7"/>
      <c r="C392" s="7"/>
      <c r="D392" s="7"/>
      <c r="E392" s="7"/>
      <c r="F392" s="7"/>
      <c r="G392" s="7"/>
      <c r="H392" s="7"/>
      <c r="I392" s="7"/>
      <c r="J392" s="7"/>
    </row>
    <row r="393" spans="2:10" ht="65.25" customHeight="1">
      <c r="B393" s="7"/>
      <c r="C393" s="7"/>
      <c r="D393" s="7"/>
      <c r="E393" s="7"/>
      <c r="F393" s="7"/>
      <c r="G393" s="7"/>
      <c r="H393" s="7"/>
      <c r="I393" s="7"/>
      <c r="J393" s="7"/>
    </row>
    <row r="394" spans="2:10" ht="65.25" customHeight="1">
      <c r="B394" s="7"/>
      <c r="C394" s="7"/>
      <c r="D394" s="7"/>
      <c r="E394" s="7"/>
      <c r="F394" s="7"/>
      <c r="G394" s="7"/>
      <c r="H394" s="7"/>
      <c r="I394" s="7"/>
      <c r="J394" s="7"/>
    </row>
    <row r="395" spans="2:10" ht="65.25" customHeight="1">
      <c r="B395" s="7"/>
      <c r="C395" s="7"/>
      <c r="D395" s="7"/>
      <c r="E395" s="7"/>
      <c r="F395" s="7"/>
      <c r="G395" s="7"/>
      <c r="H395" s="7"/>
      <c r="I395" s="7"/>
      <c r="J395" s="7"/>
    </row>
    <row r="396" spans="2:10" ht="65.25" customHeight="1">
      <c r="B396" s="7"/>
      <c r="C396" s="7"/>
      <c r="D396" s="7"/>
      <c r="E396" s="7"/>
      <c r="F396" s="7"/>
      <c r="G396" s="7"/>
      <c r="H396" s="7"/>
      <c r="I396" s="7"/>
      <c r="J396" s="7"/>
    </row>
    <row r="397" spans="2:10" ht="65.25" customHeight="1">
      <c r="B397" s="7"/>
      <c r="C397" s="7"/>
      <c r="D397" s="7"/>
      <c r="E397" s="7"/>
      <c r="F397" s="7"/>
      <c r="G397" s="7"/>
      <c r="H397" s="7"/>
      <c r="I397" s="7"/>
      <c r="J397" s="7"/>
    </row>
    <row r="398" spans="2:10" ht="65.25" customHeight="1">
      <c r="B398" s="7"/>
      <c r="C398" s="7"/>
      <c r="D398" s="7"/>
      <c r="E398" s="7"/>
      <c r="F398" s="7"/>
      <c r="G398" s="7"/>
      <c r="H398" s="7"/>
      <c r="I398" s="7"/>
      <c r="J398" s="7"/>
    </row>
    <row r="399" spans="2:10" ht="65.25" customHeight="1">
      <c r="B399" s="7"/>
      <c r="C399" s="7"/>
      <c r="D399" s="7"/>
      <c r="E399" s="7"/>
      <c r="F399" s="7"/>
      <c r="G399" s="7"/>
      <c r="H399" s="7"/>
      <c r="I399" s="7"/>
      <c r="J399" s="7"/>
    </row>
    <row r="400" spans="2:10" ht="65.25" customHeight="1">
      <c r="B400" s="7"/>
      <c r="C400" s="7"/>
      <c r="D400" s="7"/>
      <c r="E400" s="7"/>
      <c r="F400" s="7"/>
      <c r="G400" s="7"/>
      <c r="H400" s="7"/>
      <c r="I400" s="7"/>
      <c r="J400" s="7"/>
    </row>
    <row r="401" spans="2:10" ht="65.25" customHeight="1">
      <c r="B401" s="7"/>
      <c r="C401" s="7"/>
      <c r="D401" s="7"/>
      <c r="E401" s="7"/>
      <c r="F401" s="7"/>
      <c r="G401" s="7"/>
      <c r="H401" s="7"/>
      <c r="I401" s="7"/>
      <c r="J401" s="7"/>
    </row>
    <row r="402" spans="2:10" ht="65.25" customHeight="1">
      <c r="B402" s="7"/>
      <c r="C402" s="7"/>
      <c r="D402" s="7"/>
      <c r="E402" s="7"/>
      <c r="F402" s="7"/>
      <c r="G402" s="7"/>
      <c r="H402" s="7"/>
      <c r="I402" s="7"/>
      <c r="J402" s="7"/>
    </row>
    <row r="403" spans="2:10" ht="65.25" customHeight="1">
      <c r="B403" s="7"/>
      <c r="C403" s="7"/>
      <c r="D403" s="7"/>
      <c r="E403" s="7"/>
      <c r="F403" s="7"/>
      <c r="G403" s="7"/>
      <c r="H403" s="7"/>
      <c r="I403" s="7"/>
      <c r="J403" s="7"/>
    </row>
    <row r="404" spans="2:10" ht="65.25" customHeight="1">
      <c r="B404" s="7"/>
      <c r="C404" s="7"/>
      <c r="D404" s="7"/>
      <c r="E404" s="7"/>
      <c r="F404" s="7"/>
      <c r="G404" s="7"/>
      <c r="H404" s="7"/>
      <c r="I404" s="7"/>
      <c r="J404" s="7"/>
    </row>
    <row r="405" spans="2:10" ht="65.25" customHeight="1">
      <c r="B405" s="7"/>
      <c r="C405" s="7"/>
      <c r="D405" s="7"/>
      <c r="E405" s="7"/>
      <c r="F405" s="7"/>
      <c r="G405" s="7"/>
      <c r="H405" s="7"/>
      <c r="I405" s="7"/>
      <c r="J405" s="7"/>
    </row>
    <row r="406" spans="2:10" ht="65.25" customHeight="1">
      <c r="B406" s="7"/>
      <c r="C406" s="7"/>
      <c r="D406" s="7"/>
      <c r="E406" s="7"/>
      <c r="F406" s="7"/>
      <c r="G406" s="7"/>
      <c r="H406" s="7"/>
      <c r="I406" s="7"/>
      <c r="J406" s="7"/>
    </row>
    <row r="407" spans="2:10" ht="65.25" customHeight="1">
      <c r="B407" s="7"/>
      <c r="C407" s="7"/>
      <c r="D407" s="7"/>
      <c r="E407" s="7"/>
      <c r="F407" s="7"/>
      <c r="G407" s="7"/>
      <c r="H407" s="7"/>
      <c r="I407" s="7"/>
      <c r="J407" s="7"/>
    </row>
    <row r="408" spans="2:10" ht="65.25" customHeight="1">
      <c r="B408" s="7"/>
      <c r="C408" s="7"/>
      <c r="D408" s="7"/>
      <c r="E408" s="7"/>
      <c r="F408" s="7"/>
      <c r="G408" s="7"/>
      <c r="H408" s="7"/>
      <c r="I408" s="7"/>
      <c r="J408" s="7"/>
    </row>
    <row r="409" spans="2:10" ht="65.25" customHeight="1">
      <c r="B409" s="7"/>
      <c r="C409" s="7"/>
      <c r="D409" s="7"/>
      <c r="E409" s="7"/>
      <c r="F409" s="7"/>
      <c r="G409" s="7"/>
      <c r="H409" s="7"/>
      <c r="I409" s="7"/>
      <c r="J409" s="7"/>
    </row>
    <row r="410" spans="2:10" ht="65.25" customHeight="1">
      <c r="B410" s="7"/>
      <c r="C410" s="7"/>
      <c r="D410" s="7"/>
      <c r="E410" s="7"/>
      <c r="F410" s="7"/>
      <c r="G410" s="7"/>
      <c r="H410" s="7"/>
      <c r="I410" s="7"/>
      <c r="J410" s="7"/>
    </row>
    <row r="411" spans="2:10" ht="65.25" customHeight="1">
      <c r="B411" s="7"/>
      <c r="C411" s="7"/>
      <c r="D411" s="7"/>
      <c r="E411" s="7"/>
      <c r="F411" s="7"/>
      <c r="G411" s="7"/>
      <c r="H411" s="7"/>
      <c r="I411" s="7"/>
      <c r="J411" s="7"/>
    </row>
    <row r="412" spans="2:10" ht="65.25" customHeight="1">
      <c r="B412" s="7"/>
      <c r="C412" s="7"/>
      <c r="D412" s="7"/>
      <c r="E412" s="7"/>
      <c r="F412" s="7"/>
      <c r="G412" s="7"/>
      <c r="H412" s="7"/>
      <c r="I412" s="7"/>
      <c r="J412" s="7"/>
    </row>
    <row r="413" spans="2:10" ht="65.25" customHeight="1">
      <c r="B413" s="7"/>
      <c r="C413" s="7"/>
      <c r="D413" s="7"/>
      <c r="E413" s="7"/>
      <c r="F413" s="7"/>
      <c r="G413" s="7"/>
      <c r="H413" s="7"/>
      <c r="I413" s="7"/>
      <c r="J413" s="7"/>
    </row>
    <row r="414" spans="2:10" ht="65.25" customHeight="1">
      <c r="B414" s="7"/>
      <c r="C414" s="7"/>
      <c r="D414" s="7"/>
      <c r="E414" s="7"/>
      <c r="F414" s="7"/>
      <c r="G414" s="7"/>
      <c r="H414" s="7"/>
      <c r="I414" s="7"/>
      <c r="J414" s="7"/>
    </row>
    <row r="415" spans="2:10" ht="65.25" customHeight="1">
      <c r="B415" s="7"/>
      <c r="C415" s="7"/>
      <c r="D415" s="7"/>
      <c r="E415" s="7"/>
      <c r="F415" s="7"/>
      <c r="G415" s="7"/>
      <c r="H415" s="7"/>
      <c r="I415" s="7"/>
      <c r="J415" s="7"/>
    </row>
    <row r="416" spans="2:10" ht="65.25" customHeight="1">
      <c r="B416" s="7"/>
      <c r="C416" s="7"/>
      <c r="D416" s="7"/>
      <c r="E416" s="7"/>
      <c r="F416" s="7"/>
      <c r="G416" s="7"/>
      <c r="H416" s="7"/>
      <c r="I416" s="7"/>
      <c r="J416" s="7"/>
    </row>
    <row r="417" spans="2:10" ht="65.25" customHeight="1">
      <c r="B417" s="7"/>
      <c r="C417" s="7"/>
      <c r="D417" s="7"/>
      <c r="E417" s="7"/>
      <c r="F417" s="7"/>
      <c r="G417" s="7"/>
      <c r="H417" s="7"/>
      <c r="I417" s="7"/>
      <c r="J417" s="7"/>
    </row>
  </sheetData>
  <mergeCells count="375">
    <mergeCell ref="G2:J2"/>
    <mergeCell ref="G1:J1"/>
    <mergeCell ref="A322:A323"/>
    <mergeCell ref="B322:B323"/>
    <mergeCell ref="A141:A142"/>
    <mergeCell ref="B141:B142"/>
    <mergeCell ref="A143:A144"/>
    <mergeCell ref="B143:B144"/>
    <mergeCell ref="A145:A146"/>
    <mergeCell ref="B145:B146"/>
    <mergeCell ref="A147:A148"/>
    <mergeCell ref="B147:B148"/>
    <mergeCell ref="A149:A150"/>
    <mergeCell ref="B149:B150"/>
    <mergeCell ref="A202:A203"/>
    <mergeCell ref="A204:A205"/>
    <mergeCell ref="A300:A301"/>
    <mergeCell ref="B300:B301"/>
    <mergeCell ref="A206:A207"/>
    <mergeCell ref="B308:B309"/>
    <mergeCell ref="B243:B244"/>
    <mergeCell ref="B245:B246"/>
    <mergeCell ref="B310:B311"/>
    <mergeCell ref="A314:A315"/>
    <mergeCell ref="B314:B315"/>
    <mergeCell ref="B306:B307"/>
    <mergeCell ref="A91:A92"/>
    <mergeCell ref="A110:J110"/>
    <mergeCell ref="A73:A74"/>
    <mergeCell ref="B73:B74"/>
    <mergeCell ref="A320:A321"/>
    <mergeCell ref="B320:B321"/>
    <mergeCell ref="H320:J321"/>
    <mergeCell ref="A71:A72"/>
    <mergeCell ref="B71:B72"/>
    <mergeCell ref="A117:A118"/>
    <mergeCell ref="B117:B118"/>
    <mergeCell ref="A111:A112"/>
    <mergeCell ref="B111:B112"/>
    <mergeCell ref="A97:A98"/>
    <mergeCell ref="B97:B98"/>
    <mergeCell ref="A99:A100"/>
    <mergeCell ref="B99:B100"/>
    <mergeCell ref="A113:A114"/>
    <mergeCell ref="B113:B114"/>
    <mergeCell ref="B103:B105"/>
    <mergeCell ref="B274:B275"/>
    <mergeCell ref="A260:A261"/>
    <mergeCell ref="A294:A295"/>
    <mergeCell ref="B302:B303"/>
    <mergeCell ref="H39:H40"/>
    <mergeCell ref="I39:I40"/>
    <mergeCell ref="J39:J40"/>
    <mergeCell ref="A41:A42"/>
    <mergeCell ref="B41:B42"/>
    <mergeCell ref="A55:A56"/>
    <mergeCell ref="B55:B56"/>
    <mergeCell ref="A61:A62"/>
    <mergeCell ref="B61:B62"/>
    <mergeCell ref="A51:A52"/>
    <mergeCell ref="B51:B52"/>
    <mergeCell ref="B47:B48"/>
    <mergeCell ref="H43:H44"/>
    <mergeCell ref="A49:A50"/>
    <mergeCell ref="A57:A58"/>
    <mergeCell ref="B57:B58"/>
    <mergeCell ref="A69:A70"/>
    <mergeCell ref="B69:B70"/>
    <mergeCell ref="B260:B261"/>
    <mergeCell ref="B270:B271"/>
    <mergeCell ref="A272:A273"/>
    <mergeCell ref="B272:B273"/>
    <mergeCell ref="A106:A107"/>
    <mergeCell ref="A39:A40"/>
    <mergeCell ref="B39:B40"/>
    <mergeCell ref="B37:B38"/>
    <mergeCell ref="A288:A289"/>
    <mergeCell ref="B288:B289"/>
    <mergeCell ref="A278:A279"/>
    <mergeCell ref="B278:B279"/>
    <mergeCell ref="A280:A281"/>
    <mergeCell ref="B294:B295"/>
    <mergeCell ref="A292:A293"/>
    <mergeCell ref="B292:B293"/>
    <mergeCell ref="B119:B120"/>
    <mergeCell ref="A121:A122"/>
    <mergeCell ref="A135:A136"/>
    <mergeCell ref="B135:B136"/>
    <mergeCell ref="A161:A162"/>
    <mergeCell ref="B161:B162"/>
    <mergeCell ref="A208:A209"/>
    <mergeCell ref="A119:A120"/>
    <mergeCell ref="B180:B181"/>
    <mergeCell ref="A182:A183"/>
    <mergeCell ref="B182:B183"/>
    <mergeCell ref="A163:A164"/>
    <mergeCell ref="B163:B164"/>
    <mergeCell ref="J19:J20"/>
    <mergeCell ref="H21:H22"/>
    <mergeCell ref="I21:I22"/>
    <mergeCell ref="J21:J22"/>
    <mergeCell ref="H23:H24"/>
    <mergeCell ref="I23:I24"/>
    <mergeCell ref="J23:J24"/>
    <mergeCell ref="H33:H34"/>
    <mergeCell ref="I33:I34"/>
    <mergeCell ref="J33:J34"/>
    <mergeCell ref="H19:H20"/>
    <mergeCell ref="H15:H16"/>
    <mergeCell ref="I15:I16"/>
    <mergeCell ref="B17:B18"/>
    <mergeCell ref="B93:B94"/>
    <mergeCell ref="A53:A54"/>
    <mergeCell ref="B53:B54"/>
    <mergeCell ref="A59:A60"/>
    <mergeCell ref="B59:B60"/>
    <mergeCell ref="A63:A64"/>
    <mergeCell ref="B63:B64"/>
    <mergeCell ref="A67:A68"/>
    <mergeCell ref="A81:A82"/>
    <mergeCell ref="B81:B82"/>
    <mergeCell ref="A83:A84"/>
    <mergeCell ref="B23:B24"/>
    <mergeCell ref="A25:A26"/>
    <mergeCell ref="B25:B26"/>
    <mergeCell ref="B67:B68"/>
    <mergeCell ref="I19:I20"/>
    <mergeCell ref="A37:A38"/>
    <mergeCell ref="A43:A44"/>
    <mergeCell ref="B43:B44"/>
    <mergeCell ref="B31:B32"/>
    <mergeCell ref="I43:I44"/>
    <mergeCell ref="G4:J4"/>
    <mergeCell ref="A6:J6"/>
    <mergeCell ref="A115:A116"/>
    <mergeCell ref="A7:A8"/>
    <mergeCell ref="B7:B8"/>
    <mergeCell ref="C7:C8"/>
    <mergeCell ref="D7:G7"/>
    <mergeCell ref="H7:J7"/>
    <mergeCell ref="A9:A10"/>
    <mergeCell ref="B9:B10"/>
    <mergeCell ref="B11:B12"/>
    <mergeCell ref="A11:A12"/>
    <mergeCell ref="A13:A14"/>
    <mergeCell ref="B13:B14"/>
    <mergeCell ref="A87:A88"/>
    <mergeCell ref="J15:J16"/>
    <mergeCell ref="A45:A46"/>
    <mergeCell ref="B45:B46"/>
    <mergeCell ref="A47:A48"/>
    <mergeCell ref="A19:A20"/>
    <mergeCell ref="J43:J44"/>
    <mergeCell ref="A15:A16"/>
    <mergeCell ref="B15:B16"/>
    <mergeCell ref="B49:B50"/>
    <mergeCell ref="A17:A18"/>
    <mergeCell ref="A33:A34"/>
    <mergeCell ref="B19:B20"/>
    <mergeCell ref="A21:A22"/>
    <mergeCell ref="B21:B22"/>
    <mergeCell ref="A23:A24"/>
    <mergeCell ref="B33:B34"/>
    <mergeCell ref="A35:A36"/>
    <mergeCell ref="B35:B36"/>
    <mergeCell ref="A27:A28"/>
    <mergeCell ref="B27:B28"/>
    <mergeCell ref="A29:A30"/>
    <mergeCell ref="B29:B30"/>
    <mergeCell ref="A31:A32"/>
    <mergeCell ref="A65:A66"/>
    <mergeCell ref="B65:B66"/>
    <mergeCell ref="H157:J158"/>
    <mergeCell ref="A159:A160"/>
    <mergeCell ref="B159:B160"/>
    <mergeCell ref="H159:J160"/>
    <mergeCell ref="A177:G177"/>
    <mergeCell ref="B115:B116"/>
    <mergeCell ref="A75:A76"/>
    <mergeCell ref="B75:B76"/>
    <mergeCell ref="A95:A96"/>
    <mergeCell ref="B95:B96"/>
    <mergeCell ref="A101:A102"/>
    <mergeCell ref="B101:B102"/>
    <mergeCell ref="A108:A109"/>
    <mergeCell ref="B108:B109"/>
    <mergeCell ref="A103:A105"/>
    <mergeCell ref="B91:B92"/>
    <mergeCell ref="A77:A78"/>
    <mergeCell ref="B77:B78"/>
    <mergeCell ref="A89:A90"/>
    <mergeCell ref="B89:B90"/>
    <mergeCell ref="B83:B84"/>
    <mergeCell ref="B87:B88"/>
    <mergeCell ref="A93:A94"/>
    <mergeCell ref="A79:A80"/>
    <mergeCell ref="B121:B122"/>
    <mergeCell ref="A123:A124"/>
    <mergeCell ref="B123:B124"/>
    <mergeCell ref="A125:A126"/>
    <mergeCell ref="B125:B126"/>
    <mergeCell ref="B133:B134"/>
    <mergeCell ref="B127:B128"/>
    <mergeCell ref="A85:A86"/>
    <mergeCell ref="B85:B86"/>
    <mergeCell ref="A127:A128"/>
    <mergeCell ref="A131:A132"/>
    <mergeCell ref="B79:B80"/>
    <mergeCell ref="B106:B107"/>
    <mergeCell ref="A167:A168"/>
    <mergeCell ref="B167:B168"/>
    <mergeCell ref="A129:A130"/>
    <mergeCell ref="B129:B130"/>
    <mergeCell ref="B131:B132"/>
    <mergeCell ref="A133:A134"/>
    <mergeCell ref="A153:A154"/>
    <mergeCell ref="B153:B154"/>
    <mergeCell ref="A155:A156"/>
    <mergeCell ref="B155:B156"/>
    <mergeCell ref="A137:A138"/>
    <mergeCell ref="B137:B138"/>
    <mergeCell ref="A151:A152"/>
    <mergeCell ref="B151:B152"/>
    <mergeCell ref="A157:A158"/>
    <mergeCell ref="B157:B158"/>
    <mergeCell ref="A139:A140"/>
    <mergeCell ref="B139:B140"/>
    <mergeCell ref="A165:A166"/>
    <mergeCell ref="B165:B166"/>
    <mergeCell ref="A318:A319"/>
    <mergeCell ref="B318:B319"/>
    <mergeCell ref="A210:A211"/>
    <mergeCell ref="B210:B211"/>
    <mergeCell ref="A229:A230"/>
    <mergeCell ref="B229:B230"/>
    <mergeCell ref="A221:A222"/>
    <mergeCell ref="B221:B222"/>
    <mergeCell ref="A227:A228"/>
    <mergeCell ref="B227:B228"/>
    <mergeCell ref="A219:A220"/>
    <mergeCell ref="B219:B220"/>
    <mergeCell ref="A310:A311"/>
    <mergeCell ref="B280:B281"/>
    <mergeCell ref="A274:A275"/>
    <mergeCell ref="A215:A216"/>
    <mergeCell ref="B215:B216"/>
    <mergeCell ref="B212:B213"/>
    <mergeCell ref="A231:A232"/>
    <mergeCell ref="B231:B232"/>
    <mergeCell ref="A233:A234"/>
    <mergeCell ref="B233:B234"/>
    <mergeCell ref="A212:A213"/>
    <mergeCell ref="B237:B238"/>
    <mergeCell ref="A316:A317"/>
    <mergeCell ref="B316:B317"/>
    <mergeCell ref="B202:B203"/>
    <mergeCell ref="B204:B205"/>
    <mergeCell ref="B206:B207"/>
    <mergeCell ref="A188:A189"/>
    <mergeCell ref="B188:B189"/>
    <mergeCell ref="A249:J249"/>
    <mergeCell ref="A239:A240"/>
    <mergeCell ref="B239:B240"/>
    <mergeCell ref="A241:A242"/>
    <mergeCell ref="B241:B242"/>
    <mergeCell ref="A214:J214"/>
    <mergeCell ref="A217:A218"/>
    <mergeCell ref="B217:B218"/>
    <mergeCell ref="H239:J240"/>
    <mergeCell ref="A254:A255"/>
    <mergeCell ref="B254:B255"/>
    <mergeCell ref="A258:A259"/>
    <mergeCell ref="B258:B259"/>
    <mergeCell ref="A308:A309"/>
    <mergeCell ref="A268:A269"/>
    <mergeCell ref="B268:B269"/>
    <mergeCell ref="A270:A271"/>
    <mergeCell ref="H318:J319"/>
    <mergeCell ref="A324:A325"/>
    <mergeCell ref="B324:B325"/>
    <mergeCell ref="A276:A277"/>
    <mergeCell ref="B276:B277"/>
    <mergeCell ref="H306:J307"/>
    <mergeCell ref="H310:J311"/>
    <mergeCell ref="H314:J315"/>
    <mergeCell ref="A312:A313"/>
    <mergeCell ref="B312:B313"/>
    <mergeCell ref="H312:J313"/>
    <mergeCell ref="A290:A291"/>
    <mergeCell ref="B290:B291"/>
    <mergeCell ref="A282:A283"/>
    <mergeCell ref="B282:B283"/>
    <mergeCell ref="A286:A287"/>
    <mergeCell ref="A306:A307"/>
    <mergeCell ref="B286:B287"/>
    <mergeCell ref="A298:A299"/>
    <mergeCell ref="B298:B299"/>
    <mergeCell ref="A284:A285"/>
    <mergeCell ref="B284:B285"/>
    <mergeCell ref="A296:A297"/>
    <mergeCell ref="B296:B297"/>
    <mergeCell ref="H200:J201"/>
    <mergeCell ref="H204:J205"/>
    <mergeCell ref="H206:J207"/>
    <mergeCell ref="H202:J203"/>
    <mergeCell ref="H161:J162"/>
    <mergeCell ref="H163:J164"/>
    <mergeCell ref="H233:J234"/>
    <mergeCell ref="H237:J238"/>
    <mergeCell ref="A225:A226"/>
    <mergeCell ref="B225:B226"/>
    <mergeCell ref="A235:A236"/>
    <mergeCell ref="B235:B236"/>
    <mergeCell ref="A186:A187"/>
    <mergeCell ref="A184:A185"/>
    <mergeCell ref="B184:B185"/>
    <mergeCell ref="H165:J166"/>
    <mergeCell ref="H167:J168"/>
    <mergeCell ref="H169:J170"/>
    <mergeCell ref="H173:J174"/>
    <mergeCell ref="H175:J176"/>
    <mergeCell ref="A173:A174"/>
    <mergeCell ref="B173:B174"/>
    <mergeCell ref="A169:A170"/>
    <mergeCell ref="B169:B170"/>
    <mergeCell ref="B186:B187"/>
    <mergeCell ref="A180:A181"/>
    <mergeCell ref="A200:A201"/>
    <mergeCell ref="B200:B201"/>
    <mergeCell ref="A178:A179"/>
    <mergeCell ref="A171:A172"/>
    <mergeCell ref="B171:B172"/>
    <mergeCell ref="B266:B267"/>
    <mergeCell ref="A264:A265"/>
    <mergeCell ref="A175:A176"/>
    <mergeCell ref="B175:B176"/>
    <mergeCell ref="B178:B179"/>
    <mergeCell ref="H210:J211"/>
    <mergeCell ref="H212:J213"/>
    <mergeCell ref="A223:A224"/>
    <mergeCell ref="B223:B224"/>
    <mergeCell ref="H227:J228"/>
    <mergeCell ref="A237:A238"/>
    <mergeCell ref="H229:J230"/>
    <mergeCell ref="H231:J232"/>
    <mergeCell ref="B247:B248"/>
    <mergeCell ref="A247:A248"/>
    <mergeCell ref="A245:A246"/>
    <mergeCell ref="H241:J242"/>
    <mergeCell ref="H243:J244"/>
    <mergeCell ref="A243:A244"/>
    <mergeCell ref="A304:A305"/>
    <mergeCell ref="B304:B305"/>
    <mergeCell ref="A190:A191"/>
    <mergeCell ref="A192:A193"/>
    <mergeCell ref="B192:B193"/>
    <mergeCell ref="A194:A195"/>
    <mergeCell ref="B194:B195"/>
    <mergeCell ref="A196:A197"/>
    <mergeCell ref="B196:B197"/>
    <mergeCell ref="A198:A199"/>
    <mergeCell ref="B198:B199"/>
    <mergeCell ref="B264:B265"/>
    <mergeCell ref="A250:A251"/>
    <mergeCell ref="B250:B251"/>
    <mergeCell ref="A256:A257"/>
    <mergeCell ref="B256:B257"/>
    <mergeCell ref="A252:A253"/>
    <mergeCell ref="B252:B253"/>
    <mergeCell ref="B190:B191"/>
    <mergeCell ref="A262:A263"/>
    <mergeCell ref="B262:B263"/>
    <mergeCell ref="A266:A267"/>
    <mergeCell ref="B208:B209"/>
    <mergeCell ref="A302:A303"/>
  </mergeCells>
  <pageMargins left="1.1811023622047245" right="0.19685039370078741" top="0.78740157480314965" bottom="0.3937007874015748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2020-01-17T09:22:53Z</dcterms:modified>
</cp:coreProperties>
</file>